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go.saenz\Downloads\"/>
    </mc:Choice>
  </mc:AlternateContent>
  <xr:revisionPtr revIDLastSave="0" documentId="13_ncr:1_{0487B397-9290-4F62-9B66-825F057102AE}" xr6:coauthVersionLast="47" xr6:coauthVersionMax="47" xr10:uidLastSave="{00000000-0000-0000-0000-000000000000}"/>
  <workbookProtection workbookAlgorithmName="SHA-512" workbookHashValue="E1lzZxhNsHCNmCCtDWQcPYk8j8f1ucT802Koo+7tV3BhJMpZd/vzeT3b77UFvpUyiNR1bT8XUkyTd7YSfjTYdg==" workbookSaltValue="HefIBIHAADPVZnf0pis6kA==" workbookSpinCount="100000" lockStructure="1"/>
  <bookViews>
    <workbookView xWindow="-108" yWindow="-108" windowWidth="23256" windowHeight="13896" tabRatio="705" xr2:uid="{7EB30573-68C3-46A9-AA01-D92782797616}"/>
  </bookViews>
  <sheets>
    <sheet name="Hilam - Arauco" sheetId="5" r:id="rId1"/>
    <sheet name="Condiciones" sheetId="3" state="hidden" r:id="rId2"/>
  </sheets>
  <externalReferences>
    <externalReference r:id="rId3"/>
  </externalReferences>
  <definedNames>
    <definedName name="_xlnm._FilterDatabase" localSheetId="0" hidden="1">'Hilam - Arauco'!$D$13:$D$35</definedName>
    <definedName name="Adhesivo">[1]B_Datos!$J$14:$J$15</definedName>
    <definedName name="Cod">[1]B_Datos!$D$3:$D$8</definedName>
    <definedName name="codigos">[1]B_Datos!$D$4:$F$8</definedName>
    <definedName name="Etapa_Proyecto">[1]B_Datos!$K$14:$K$17</definedName>
    <definedName name="PRIOR">[1]B_Datos!$D$13:$D$18</definedName>
    <definedName name="Prot">[1]B_Datos!$H$4:$K$10</definedName>
    <definedName name="Prot_2">[1]B_Datos!$H$4:$H$11</definedName>
    <definedName name="Si">[1]B_Datos!$H$14:$H$15</definedName>
    <definedName name="UF">[1]Precio!$D$25</definedName>
    <definedName name="USD">[1]Precio!$D$24</definedName>
    <definedName name="Uso">[1]B_Datos!$I$14:$I$16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3" i="5" l="1"/>
  <c r="J163" i="5"/>
  <c r="K163" i="5"/>
  <c r="C164" i="5"/>
  <c r="J164" i="5"/>
  <c r="K164" i="5"/>
  <c r="C165" i="5"/>
  <c r="J165" i="5"/>
  <c r="K165" i="5"/>
  <c r="C166" i="5"/>
  <c r="J166" i="5"/>
  <c r="K166" i="5"/>
  <c r="C167" i="5"/>
  <c r="J167" i="5"/>
  <c r="K167" i="5"/>
  <c r="C168" i="5"/>
  <c r="J168" i="5"/>
  <c r="K168" i="5"/>
  <c r="C169" i="5"/>
  <c r="J169" i="5"/>
  <c r="K169" i="5"/>
  <c r="C170" i="5"/>
  <c r="J170" i="5"/>
  <c r="K170" i="5"/>
  <c r="C171" i="5"/>
  <c r="J171" i="5"/>
  <c r="K171" i="5"/>
  <c r="C172" i="5"/>
  <c r="J172" i="5"/>
  <c r="K172" i="5"/>
  <c r="C173" i="5"/>
  <c r="J173" i="5"/>
  <c r="K173" i="5"/>
  <c r="C174" i="5"/>
  <c r="J174" i="5"/>
  <c r="K174" i="5"/>
  <c r="C175" i="5"/>
  <c r="J175" i="5"/>
  <c r="K175" i="5"/>
  <c r="C176" i="5"/>
  <c r="J176" i="5"/>
  <c r="K176" i="5"/>
  <c r="C177" i="5"/>
  <c r="J177" i="5"/>
  <c r="K177" i="5"/>
  <c r="C178" i="5"/>
  <c r="J178" i="5"/>
  <c r="K178" i="5"/>
  <c r="C179" i="5"/>
  <c r="J179" i="5"/>
  <c r="K179" i="5"/>
  <c r="C180" i="5"/>
  <c r="J180" i="5"/>
  <c r="K180" i="5"/>
  <c r="C181" i="5"/>
  <c r="J181" i="5"/>
  <c r="K181" i="5"/>
  <c r="C182" i="5"/>
  <c r="J182" i="5"/>
  <c r="K182" i="5"/>
  <c r="C183" i="5"/>
  <c r="J183" i="5"/>
  <c r="K183" i="5"/>
  <c r="C184" i="5"/>
  <c r="J184" i="5"/>
  <c r="K184" i="5"/>
  <c r="C185" i="5"/>
  <c r="J185" i="5"/>
  <c r="K185" i="5"/>
  <c r="C186" i="5"/>
  <c r="J186" i="5"/>
  <c r="K186" i="5"/>
  <c r="C187" i="5"/>
  <c r="J187" i="5"/>
  <c r="K187" i="5"/>
  <c r="C188" i="5"/>
  <c r="J188" i="5"/>
  <c r="K188" i="5"/>
  <c r="C189" i="5"/>
  <c r="J189" i="5"/>
  <c r="K189" i="5"/>
  <c r="C190" i="5"/>
  <c r="J190" i="5"/>
  <c r="K190" i="5"/>
  <c r="C191" i="5"/>
  <c r="J191" i="5"/>
  <c r="K191" i="5"/>
  <c r="C192" i="5"/>
  <c r="J192" i="5"/>
  <c r="K192" i="5"/>
  <c r="C193" i="5"/>
  <c r="J193" i="5"/>
  <c r="K193" i="5"/>
  <c r="C194" i="5"/>
  <c r="J194" i="5"/>
  <c r="K194" i="5"/>
  <c r="C195" i="5"/>
  <c r="J195" i="5"/>
  <c r="K195" i="5"/>
  <c r="C196" i="5"/>
  <c r="J196" i="5"/>
  <c r="K196" i="5"/>
  <c r="C197" i="5"/>
  <c r="J197" i="5"/>
  <c r="K197" i="5"/>
  <c r="C198" i="5"/>
  <c r="J198" i="5"/>
  <c r="K198" i="5"/>
  <c r="C199" i="5"/>
  <c r="J199" i="5"/>
  <c r="K199" i="5"/>
  <c r="C200" i="5"/>
  <c r="J200" i="5"/>
  <c r="K200" i="5"/>
  <c r="C201" i="5"/>
  <c r="J201" i="5"/>
  <c r="K201" i="5"/>
  <c r="C202" i="5"/>
  <c r="J202" i="5"/>
  <c r="K202" i="5"/>
  <c r="C203" i="5"/>
  <c r="J203" i="5"/>
  <c r="K203" i="5"/>
  <c r="C204" i="5"/>
  <c r="J204" i="5"/>
  <c r="K204" i="5"/>
  <c r="C205" i="5"/>
  <c r="J205" i="5"/>
  <c r="K205" i="5"/>
  <c r="C206" i="5"/>
  <c r="J206" i="5"/>
  <c r="K206" i="5"/>
  <c r="C207" i="5"/>
  <c r="J207" i="5"/>
  <c r="K207" i="5"/>
  <c r="C208" i="5"/>
  <c r="J208" i="5"/>
  <c r="K208" i="5"/>
  <c r="C209" i="5"/>
  <c r="J209" i="5"/>
  <c r="K209" i="5"/>
  <c r="C210" i="5"/>
  <c r="J210" i="5"/>
  <c r="K210" i="5"/>
  <c r="C211" i="5"/>
  <c r="J211" i="5"/>
  <c r="K211" i="5"/>
  <c r="C212" i="5"/>
  <c r="J212" i="5"/>
  <c r="K212" i="5"/>
  <c r="C213" i="5"/>
  <c r="J213" i="5"/>
  <c r="K213" i="5"/>
  <c r="C214" i="5"/>
  <c r="J214" i="5"/>
  <c r="K214" i="5"/>
  <c r="C215" i="5"/>
  <c r="J215" i="5"/>
  <c r="K215" i="5"/>
  <c r="C216" i="5"/>
  <c r="J216" i="5"/>
  <c r="K216" i="5"/>
  <c r="C217" i="5"/>
  <c r="J217" i="5"/>
  <c r="K217" i="5"/>
  <c r="C218" i="5"/>
  <c r="J218" i="5"/>
  <c r="K218" i="5"/>
  <c r="C219" i="5"/>
  <c r="J219" i="5"/>
  <c r="K219" i="5"/>
  <c r="C220" i="5"/>
  <c r="J220" i="5"/>
  <c r="K220" i="5"/>
  <c r="C221" i="5"/>
  <c r="J221" i="5"/>
  <c r="K221" i="5"/>
  <c r="C222" i="5"/>
  <c r="J222" i="5"/>
  <c r="K222" i="5"/>
  <c r="C223" i="5"/>
  <c r="J223" i="5"/>
  <c r="K223" i="5"/>
  <c r="C224" i="5"/>
  <c r="J224" i="5"/>
  <c r="K224" i="5"/>
  <c r="C225" i="5"/>
  <c r="J225" i="5"/>
  <c r="K225" i="5"/>
  <c r="C226" i="5"/>
  <c r="J226" i="5"/>
  <c r="K226" i="5"/>
  <c r="C227" i="5"/>
  <c r="J227" i="5"/>
  <c r="K227" i="5"/>
  <c r="C228" i="5"/>
  <c r="J228" i="5"/>
  <c r="K228" i="5"/>
  <c r="C229" i="5"/>
  <c r="J229" i="5"/>
  <c r="K229" i="5"/>
  <c r="C230" i="5"/>
  <c r="J230" i="5"/>
  <c r="K230" i="5"/>
  <c r="C231" i="5"/>
  <c r="J231" i="5"/>
  <c r="K231" i="5"/>
  <c r="C232" i="5"/>
  <c r="J232" i="5"/>
  <c r="K232" i="5"/>
  <c r="C233" i="5"/>
  <c r="J233" i="5"/>
  <c r="K233" i="5"/>
  <c r="C234" i="5"/>
  <c r="J234" i="5"/>
  <c r="K234" i="5"/>
  <c r="C235" i="5"/>
  <c r="J235" i="5"/>
  <c r="K235" i="5"/>
  <c r="C236" i="5"/>
  <c r="J236" i="5"/>
  <c r="K236" i="5"/>
  <c r="C237" i="5"/>
  <c r="J237" i="5"/>
  <c r="K237" i="5"/>
  <c r="C238" i="5"/>
  <c r="J238" i="5"/>
  <c r="K238" i="5"/>
  <c r="C239" i="5"/>
  <c r="J239" i="5"/>
  <c r="K239" i="5"/>
  <c r="C240" i="5"/>
  <c r="J240" i="5"/>
  <c r="K240" i="5"/>
  <c r="C241" i="5"/>
  <c r="J241" i="5"/>
  <c r="K241" i="5"/>
  <c r="C242" i="5"/>
  <c r="J242" i="5"/>
  <c r="K242" i="5"/>
  <c r="C243" i="5"/>
  <c r="J243" i="5"/>
  <c r="K243" i="5"/>
  <c r="C244" i="5"/>
  <c r="J244" i="5"/>
  <c r="K244" i="5"/>
  <c r="C245" i="5"/>
  <c r="J245" i="5"/>
  <c r="K245" i="5"/>
  <c r="C246" i="5"/>
  <c r="J246" i="5"/>
  <c r="K246" i="5"/>
  <c r="C247" i="5"/>
  <c r="J247" i="5"/>
  <c r="K247" i="5"/>
  <c r="C248" i="5"/>
  <c r="J248" i="5"/>
  <c r="K248" i="5"/>
  <c r="C249" i="5"/>
  <c r="J249" i="5"/>
  <c r="K249" i="5"/>
  <c r="C250" i="5"/>
  <c r="J250" i="5"/>
  <c r="K250" i="5"/>
  <c r="C251" i="5"/>
  <c r="J251" i="5"/>
  <c r="K251" i="5"/>
  <c r="C252" i="5"/>
  <c r="J252" i="5"/>
  <c r="K252" i="5"/>
  <c r="C253" i="5"/>
  <c r="J253" i="5"/>
  <c r="K253" i="5"/>
  <c r="C254" i="5"/>
  <c r="J254" i="5"/>
  <c r="K254" i="5"/>
  <c r="C255" i="5"/>
  <c r="J255" i="5"/>
  <c r="K255" i="5"/>
  <c r="C256" i="5"/>
  <c r="J256" i="5"/>
  <c r="K256" i="5"/>
  <c r="C257" i="5"/>
  <c r="J257" i="5"/>
  <c r="K257" i="5"/>
  <c r="C258" i="5"/>
  <c r="J258" i="5"/>
  <c r="K258" i="5"/>
  <c r="C259" i="5"/>
  <c r="J259" i="5"/>
  <c r="K259" i="5"/>
  <c r="C260" i="5"/>
  <c r="J260" i="5"/>
  <c r="K260" i="5"/>
  <c r="C261" i="5"/>
  <c r="J261" i="5"/>
  <c r="K261" i="5"/>
  <c r="C262" i="5"/>
  <c r="J262" i="5"/>
  <c r="K262" i="5"/>
  <c r="B257" i="5"/>
  <c r="B258" i="5"/>
  <c r="B259" i="5"/>
  <c r="B260" i="5"/>
  <c r="B261" i="5"/>
  <c r="B262" i="5"/>
  <c r="B252" i="5"/>
  <c r="B253" i="5"/>
  <c r="B254" i="5" s="1"/>
  <c r="B255" i="5" s="1"/>
  <c r="B256" i="5" s="1"/>
  <c r="B249" i="5"/>
  <c r="B250" i="5"/>
  <c r="B251" i="5"/>
  <c r="B243" i="5"/>
  <c r="B244" i="5" s="1"/>
  <c r="B245" i="5" s="1"/>
  <c r="B246" i="5" s="1"/>
  <c r="B247" i="5" s="1"/>
  <c r="B248" i="5" s="1"/>
  <c r="B234" i="5"/>
  <c r="B235" i="5" s="1"/>
  <c r="B236" i="5" s="1"/>
  <c r="B237" i="5" s="1"/>
  <c r="B238" i="5" s="1"/>
  <c r="B239" i="5" s="1"/>
  <c r="B240" i="5" s="1"/>
  <c r="B241" i="5" s="1"/>
  <c r="B242" i="5" s="1"/>
  <c r="B228" i="5"/>
  <c r="B229" i="5" s="1"/>
  <c r="B230" i="5" s="1"/>
  <c r="B231" i="5" s="1"/>
  <c r="B232" i="5" s="1"/>
  <c r="B233" i="5" s="1"/>
  <c r="B221" i="5"/>
  <c r="B222" i="5"/>
  <c r="B223" i="5"/>
  <c r="B224" i="5"/>
  <c r="B225" i="5"/>
  <c r="B226" i="5" s="1"/>
  <c r="B227" i="5" s="1"/>
  <c r="B209" i="5"/>
  <c r="B210" i="5"/>
  <c r="B211" i="5"/>
  <c r="B212" i="5"/>
  <c r="B213" i="5"/>
  <c r="B214" i="5"/>
  <c r="B215" i="5"/>
  <c r="B216" i="5"/>
  <c r="B217" i="5"/>
  <c r="B218" i="5"/>
  <c r="B219" i="5"/>
  <c r="B220" i="5"/>
  <c r="B163" i="5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161" i="5"/>
  <c r="B162" i="5" s="1"/>
  <c r="C161" i="5"/>
  <c r="J161" i="5"/>
  <c r="K161" i="5"/>
  <c r="C162" i="5"/>
  <c r="J162" i="5"/>
  <c r="K162" i="5"/>
  <c r="B151" i="5"/>
  <c r="B152" i="5" s="1"/>
  <c r="B153" i="5" s="1"/>
  <c r="B154" i="5" s="1"/>
  <c r="B155" i="5" s="1"/>
  <c r="B156" i="5" s="1"/>
  <c r="B157" i="5" s="1"/>
  <c r="B158" i="5" s="1"/>
  <c r="B159" i="5" s="1"/>
  <c r="B160" i="5" s="1"/>
  <c r="C151" i="5"/>
  <c r="J151" i="5"/>
  <c r="K151" i="5"/>
  <c r="C152" i="5"/>
  <c r="J152" i="5"/>
  <c r="K152" i="5"/>
  <c r="C153" i="5"/>
  <c r="J153" i="5"/>
  <c r="K153" i="5"/>
  <c r="C154" i="5"/>
  <c r="J154" i="5"/>
  <c r="K154" i="5"/>
  <c r="C155" i="5"/>
  <c r="J155" i="5"/>
  <c r="K155" i="5"/>
  <c r="C156" i="5"/>
  <c r="J156" i="5"/>
  <c r="K156" i="5"/>
  <c r="C157" i="5"/>
  <c r="J157" i="5"/>
  <c r="K157" i="5"/>
  <c r="C158" i="5"/>
  <c r="J158" i="5"/>
  <c r="K158" i="5"/>
  <c r="C159" i="5"/>
  <c r="J159" i="5"/>
  <c r="K159" i="5"/>
  <c r="C160" i="5"/>
  <c r="J160" i="5"/>
  <c r="K160" i="5"/>
  <c r="B89" i="5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C89" i="5"/>
  <c r="J89" i="5"/>
  <c r="K89" i="5"/>
  <c r="C90" i="5"/>
  <c r="J90" i="5"/>
  <c r="K90" i="5"/>
  <c r="C91" i="5"/>
  <c r="J91" i="5"/>
  <c r="K91" i="5"/>
  <c r="C92" i="5"/>
  <c r="J92" i="5"/>
  <c r="K92" i="5"/>
  <c r="C93" i="5"/>
  <c r="J93" i="5"/>
  <c r="K93" i="5"/>
  <c r="C94" i="5"/>
  <c r="J94" i="5"/>
  <c r="K94" i="5"/>
  <c r="C95" i="5"/>
  <c r="J95" i="5"/>
  <c r="K95" i="5"/>
  <c r="C96" i="5"/>
  <c r="J96" i="5"/>
  <c r="K96" i="5"/>
  <c r="C97" i="5"/>
  <c r="J97" i="5"/>
  <c r="K97" i="5"/>
  <c r="C98" i="5"/>
  <c r="J98" i="5"/>
  <c r="K98" i="5"/>
  <c r="C99" i="5"/>
  <c r="J99" i="5"/>
  <c r="K99" i="5"/>
  <c r="C100" i="5"/>
  <c r="J100" i="5"/>
  <c r="K100" i="5"/>
  <c r="C101" i="5"/>
  <c r="J101" i="5"/>
  <c r="K101" i="5"/>
  <c r="C102" i="5"/>
  <c r="J102" i="5"/>
  <c r="K102" i="5"/>
  <c r="C103" i="5"/>
  <c r="J103" i="5"/>
  <c r="K103" i="5"/>
  <c r="C104" i="5"/>
  <c r="J104" i="5"/>
  <c r="K104" i="5"/>
  <c r="C105" i="5"/>
  <c r="J105" i="5"/>
  <c r="K105" i="5"/>
  <c r="C106" i="5"/>
  <c r="J106" i="5"/>
  <c r="K106" i="5"/>
  <c r="C107" i="5"/>
  <c r="J107" i="5"/>
  <c r="K107" i="5"/>
  <c r="C108" i="5"/>
  <c r="J108" i="5"/>
  <c r="K108" i="5"/>
  <c r="C109" i="5"/>
  <c r="J109" i="5"/>
  <c r="K109" i="5"/>
  <c r="C110" i="5"/>
  <c r="J110" i="5"/>
  <c r="K110" i="5"/>
  <c r="C111" i="5"/>
  <c r="J111" i="5"/>
  <c r="K111" i="5"/>
  <c r="C112" i="5"/>
  <c r="J112" i="5"/>
  <c r="K112" i="5"/>
  <c r="C113" i="5"/>
  <c r="J113" i="5"/>
  <c r="K113" i="5"/>
  <c r="C114" i="5"/>
  <c r="J114" i="5"/>
  <c r="K114" i="5"/>
  <c r="C115" i="5"/>
  <c r="J115" i="5"/>
  <c r="K115" i="5"/>
  <c r="C116" i="5"/>
  <c r="J116" i="5"/>
  <c r="K116" i="5"/>
  <c r="C117" i="5"/>
  <c r="J117" i="5"/>
  <c r="K117" i="5"/>
  <c r="C118" i="5"/>
  <c r="J118" i="5"/>
  <c r="K118" i="5"/>
  <c r="C119" i="5"/>
  <c r="J119" i="5"/>
  <c r="K119" i="5"/>
  <c r="C120" i="5"/>
  <c r="J120" i="5"/>
  <c r="K120" i="5"/>
  <c r="C121" i="5"/>
  <c r="J121" i="5"/>
  <c r="K121" i="5"/>
  <c r="C122" i="5"/>
  <c r="J122" i="5"/>
  <c r="K122" i="5"/>
  <c r="C123" i="5"/>
  <c r="J123" i="5"/>
  <c r="K123" i="5"/>
  <c r="C124" i="5"/>
  <c r="J124" i="5"/>
  <c r="K124" i="5"/>
  <c r="C125" i="5"/>
  <c r="J125" i="5"/>
  <c r="K125" i="5"/>
  <c r="C126" i="5"/>
  <c r="J126" i="5"/>
  <c r="K126" i="5"/>
  <c r="C127" i="5"/>
  <c r="J127" i="5"/>
  <c r="K127" i="5"/>
  <c r="C128" i="5"/>
  <c r="J128" i="5"/>
  <c r="K128" i="5"/>
  <c r="C129" i="5"/>
  <c r="J129" i="5"/>
  <c r="K129" i="5"/>
  <c r="C130" i="5"/>
  <c r="J130" i="5"/>
  <c r="K130" i="5"/>
  <c r="C131" i="5"/>
  <c r="J131" i="5"/>
  <c r="K131" i="5"/>
  <c r="C132" i="5"/>
  <c r="J132" i="5"/>
  <c r="K132" i="5"/>
  <c r="C133" i="5"/>
  <c r="J133" i="5"/>
  <c r="K133" i="5"/>
  <c r="C134" i="5"/>
  <c r="J134" i="5"/>
  <c r="K134" i="5"/>
  <c r="C135" i="5"/>
  <c r="J135" i="5"/>
  <c r="K135" i="5"/>
  <c r="C136" i="5"/>
  <c r="J136" i="5"/>
  <c r="K136" i="5"/>
  <c r="C137" i="5"/>
  <c r="J137" i="5"/>
  <c r="K137" i="5"/>
  <c r="C138" i="5"/>
  <c r="J138" i="5"/>
  <c r="K138" i="5"/>
  <c r="C139" i="5"/>
  <c r="J139" i="5"/>
  <c r="K139" i="5"/>
  <c r="C140" i="5"/>
  <c r="J140" i="5"/>
  <c r="K140" i="5"/>
  <c r="C141" i="5"/>
  <c r="J141" i="5"/>
  <c r="K141" i="5"/>
  <c r="C142" i="5"/>
  <c r="J142" i="5"/>
  <c r="K142" i="5"/>
  <c r="C143" i="5"/>
  <c r="J143" i="5"/>
  <c r="K143" i="5"/>
  <c r="C144" i="5"/>
  <c r="J144" i="5"/>
  <c r="K144" i="5"/>
  <c r="C145" i="5"/>
  <c r="J145" i="5"/>
  <c r="K145" i="5"/>
  <c r="J146" i="5"/>
  <c r="K146" i="5"/>
  <c r="C147" i="5"/>
  <c r="J147" i="5"/>
  <c r="K147" i="5"/>
  <c r="C148" i="5"/>
  <c r="J148" i="5"/>
  <c r="K148" i="5"/>
  <c r="C149" i="5"/>
  <c r="J149" i="5"/>
  <c r="K149" i="5"/>
  <c r="C150" i="5"/>
  <c r="J150" i="5"/>
  <c r="K150" i="5"/>
  <c r="B147" i="5" l="1"/>
  <c r="B148" i="5" s="1"/>
  <c r="B149" i="5" s="1"/>
  <c r="B150" i="5" s="1"/>
  <c r="C146" i="5"/>
  <c r="J19" i="5"/>
  <c r="K19" i="5"/>
  <c r="J17" i="5"/>
  <c r="J15" i="5"/>
  <c r="K15" i="5"/>
  <c r="C14" i="5"/>
  <c r="J14" i="5"/>
  <c r="K14" i="5"/>
  <c r="C15" i="5"/>
  <c r="C16" i="5"/>
  <c r="J16" i="5"/>
  <c r="K16" i="5"/>
  <c r="C17" i="5"/>
  <c r="K17" i="5"/>
  <c r="C18" i="5"/>
  <c r="J18" i="5"/>
  <c r="K18" i="5"/>
  <c r="C19" i="5"/>
  <c r="C20" i="5"/>
  <c r="J20" i="5"/>
  <c r="K20" i="5"/>
  <c r="C21" i="5"/>
  <c r="J21" i="5"/>
  <c r="K21" i="5"/>
  <c r="C22" i="5"/>
  <c r="J22" i="5"/>
  <c r="K22" i="5"/>
  <c r="C23" i="5"/>
  <c r="J23" i="5"/>
  <c r="K23" i="5"/>
  <c r="C24" i="5"/>
  <c r="J24" i="5"/>
  <c r="K24" i="5"/>
  <c r="C25" i="5"/>
  <c r="J25" i="5"/>
  <c r="K25" i="5"/>
  <c r="C26" i="5"/>
  <c r="J26" i="5"/>
  <c r="K26" i="5"/>
  <c r="C27" i="5"/>
  <c r="J27" i="5"/>
  <c r="K27" i="5"/>
  <c r="C28" i="5"/>
  <c r="J28" i="5"/>
  <c r="K28" i="5"/>
  <c r="C29" i="5"/>
  <c r="J29" i="5"/>
  <c r="K29" i="5"/>
  <c r="C30" i="5"/>
  <c r="J30" i="5"/>
  <c r="K30" i="5"/>
  <c r="C31" i="5"/>
  <c r="J31" i="5"/>
  <c r="K31" i="5"/>
  <c r="C32" i="5"/>
  <c r="J32" i="5"/>
  <c r="K32" i="5"/>
  <c r="C33" i="5"/>
  <c r="J33" i="5"/>
  <c r="K33" i="5"/>
  <c r="C34" i="5"/>
  <c r="J34" i="5"/>
  <c r="K34" i="5"/>
  <c r="C35" i="5"/>
  <c r="J35" i="5"/>
  <c r="K35" i="5"/>
  <c r="C36" i="5"/>
  <c r="J36" i="5"/>
  <c r="K36" i="5"/>
  <c r="C37" i="5"/>
  <c r="J37" i="5"/>
  <c r="K37" i="5"/>
  <c r="C38" i="5"/>
  <c r="J38" i="5"/>
  <c r="K38" i="5"/>
  <c r="C39" i="5"/>
  <c r="J39" i="5"/>
  <c r="K39" i="5"/>
  <c r="C40" i="5"/>
  <c r="J40" i="5"/>
  <c r="K40" i="5"/>
  <c r="C41" i="5"/>
  <c r="J41" i="5"/>
  <c r="K41" i="5"/>
  <c r="C42" i="5"/>
  <c r="J42" i="5"/>
  <c r="K42" i="5"/>
  <c r="C43" i="5"/>
  <c r="J43" i="5"/>
  <c r="K43" i="5"/>
  <c r="C44" i="5"/>
  <c r="J44" i="5"/>
  <c r="K44" i="5"/>
  <c r="C45" i="5"/>
  <c r="J45" i="5"/>
  <c r="K45" i="5"/>
  <c r="C46" i="5"/>
  <c r="J46" i="5"/>
  <c r="K46" i="5"/>
  <c r="C47" i="5"/>
  <c r="J47" i="5"/>
  <c r="K47" i="5"/>
  <c r="C48" i="5"/>
  <c r="J48" i="5"/>
  <c r="K48" i="5"/>
  <c r="C49" i="5"/>
  <c r="J49" i="5"/>
  <c r="K49" i="5"/>
  <c r="C50" i="5"/>
  <c r="J50" i="5"/>
  <c r="K50" i="5"/>
  <c r="C51" i="5"/>
  <c r="J51" i="5"/>
  <c r="K51" i="5"/>
  <c r="C52" i="5"/>
  <c r="J52" i="5"/>
  <c r="K52" i="5"/>
  <c r="C53" i="5"/>
  <c r="J53" i="5"/>
  <c r="K53" i="5"/>
  <c r="C54" i="5"/>
  <c r="J54" i="5"/>
  <c r="K54" i="5"/>
  <c r="C55" i="5"/>
  <c r="J55" i="5"/>
  <c r="K55" i="5"/>
  <c r="C56" i="5"/>
  <c r="J56" i="5"/>
  <c r="K56" i="5"/>
  <c r="C57" i="5"/>
  <c r="J57" i="5"/>
  <c r="K57" i="5"/>
  <c r="C58" i="5"/>
  <c r="J58" i="5"/>
  <c r="K58" i="5"/>
  <c r="C59" i="5"/>
  <c r="J59" i="5"/>
  <c r="K59" i="5"/>
  <c r="C60" i="5"/>
  <c r="J60" i="5"/>
  <c r="K60" i="5"/>
  <c r="C61" i="5"/>
  <c r="J61" i="5"/>
  <c r="K61" i="5"/>
  <c r="C62" i="5"/>
  <c r="J62" i="5"/>
  <c r="K62" i="5"/>
  <c r="C63" i="5"/>
  <c r="J63" i="5"/>
  <c r="K63" i="5"/>
  <c r="C64" i="5"/>
  <c r="J64" i="5"/>
  <c r="K64" i="5"/>
  <c r="C65" i="5"/>
  <c r="J65" i="5"/>
  <c r="K65" i="5"/>
  <c r="C66" i="5"/>
  <c r="J66" i="5"/>
  <c r="K66" i="5"/>
  <c r="C67" i="5"/>
  <c r="J67" i="5"/>
  <c r="K67" i="5"/>
  <c r="C68" i="5"/>
  <c r="J68" i="5"/>
  <c r="K68" i="5"/>
  <c r="C69" i="5"/>
  <c r="J69" i="5"/>
  <c r="K69" i="5"/>
  <c r="C70" i="5"/>
  <c r="J70" i="5"/>
  <c r="K70" i="5"/>
  <c r="C71" i="5"/>
  <c r="J71" i="5"/>
  <c r="K71" i="5"/>
  <c r="C72" i="5"/>
  <c r="J72" i="5"/>
  <c r="K72" i="5"/>
  <c r="C73" i="5"/>
  <c r="J73" i="5"/>
  <c r="K73" i="5"/>
  <c r="C74" i="5"/>
  <c r="J74" i="5"/>
  <c r="K74" i="5"/>
  <c r="C75" i="5"/>
  <c r="J75" i="5"/>
  <c r="K75" i="5"/>
  <c r="C76" i="5"/>
  <c r="J76" i="5"/>
  <c r="K76" i="5"/>
  <c r="C77" i="5"/>
  <c r="J77" i="5"/>
  <c r="K77" i="5"/>
  <c r="C78" i="5"/>
  <c r="J78" i="5"/>
  <c r="K78" i="5"/>
  <c r="C79" i="5"/>
  <c r="J79" i="5"/>
  <c r="K79" i="5"/>
  <c r="C80" i="5"/>
  <c r="J80" i="5"/>
  <c r="K80" i="5"/>
  <c r="C81" i="5"/>
  <c r="J81" i="5"/>
  <c r="K81" i="5"/>
  <c r="C82" i="5"/>
  <c r="J82" i="5"/>
  <c r="K82" i="5"/>
  <c r="C83" i="5"/>
  <c r="J83" i="5"/>
  <c r="K83" i="5"/>
  <c r="C84" i="5"/>
  <c r="J84" i="5"/>
  <c r="K84" i="5"/>
  <c r="C85" i="5"/>
  <c r="J85" i="5"/>
  <c r="K85" i="5"/>
  <c r="C86" i="5"/>
  <c r="J86" i="5"/>
  <c r="K86" i="5"/>
  <c r="C87" i="5"/>
  <c r="J87" i="5"/>
  <c r="C88" i="5"/>
  <c r="J88" i="5"/>
  <c r="K88" i="5"/>
  <c r="C13" i="5" l="1"/>
  <c r="K13" i="5"/>
  <c r="J13" i="5"/>
  <c r="F21" i="3"/>
  <c r="B17" i="5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F22" i="3" l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I101" i="5"/>
  <c r="I108" i="5"/>
  <c r="I115" i="5"/>
  <c r="I122" i="5"/>
  <c r="I129" i="5"/>
  <c r="I136" i="5"/>
  <c r="I143" i="5"/>
  <c r="I170" i="5"/>
  <c r="I177" i="5"/>
  <c r="I184" i="5"/>
  <c r="I191" i="5"/>
  <c r="I198" i="5"/>
  <c r="I205" i="5"/>
  <c r="I212" i="5"/>
  <c r="I219" i="5"/>
  <c r="I226" i="5"/>
  <c r="I233" i="5"/>
  <c r="I240" i="5"/>
  <c r="I247" i="5"/>
  <c r="I254" i="5"/>
  <c r="I261" i="5"/>
  <c r="I88" i="5"/>
  <c r="I153" i="5"/>
  <c r="I160" i="5"/>
  <c r="I95" i="5"/>
  <c r="I102" i="5"/>
  <c r="I109" i="5"/>
  <c r="I116" i="5"/>
  <c r="I123" i="5"/>
  <c r="I130" i="5"/>
  <c r="I137" i="5"/>
  <c r="I144" i="5"/>
  <c r="I164" i="5"/>
  <c r="I171" i="5"/>
  <c r="I178" i="5"/>
  <c r="I185" i="5"/>
  <c r="I192" i="5"/>
  <c r="I199" i="5"/>
  <c r="I206" i="5"/>
  <c r="I213" i="5"/>
  <c r="I220" i="5"/>
  <c r="I227" i="5"/>
  <c r="I234" i="5"/>
  <c r="I241" i="5"/>
  <c r="I248" i="5"/>
  <c r="I255" i="5"/>
  <c r="I262" i="5"/>
  <c r="I154" i="5"/>
  <c r="I89" i="5"/>
  <c r="I96" i="5"/>
  <c r="I103" i="5"/>
  <c r="I110" i="5"/>
  <c r="I117" i="5"/>
  <c r="I124" i="5"/>
  <c r="I131" i="5"/>
  <c r="I138" i="5"/>
  <c r="I145" i="5"/>
  <c r="I179" i="5"/>
  <c r="I146" i="5"/>
  <c r="I163" i="5"/>
  <c r="I91" i="5"/>
  <c r="I98" i="5"/>
  <c r="I105" i="5"/>
  <c r="I112" i="5"/>
  <c r="I119" i="5"/>
  <c r="I126" i="5"/>
  <c r="I133" i="5"/>
  <c r="I140" i="5"/>
  <c r="I167" i="5"/>
  <c r="I174" i="5"/>
  <c r="I181" i="5"/>
  <c r="I188" i="5"/>
  <c r="I195" i="5"/>
  <c r="I202" i="5"/>
  <c r="I209" i="5"/>
  <c r="I216" i="5"/>
  <c r="I223" i="5"/>
  <c r="I230" i="5"/>
  <c r="I237" i="5"/>
  <c r="I244" i="5"/>
  <c r="I251" i="5"/>
  <c r="I258" i="5"/>
  <c r="I162" i="5"/>
  <c r="I157" i="5"/>
  <c r="I148" i="5"/>
  <c r="I92" i="5"/>
  <c r="I99" i="5"/>
  <c r="I106" i="5"/>
  <c r="I113" i="5"/>
  <c r="I120" i="5"/>
  <c r="I127" i="5"/>
  <c r="I134" i="5"/>
  <c r="I141" i="5"/>
  <c r="I168" i="5"/>
  <c r="I175" i="5"/>
  <c r="I182" i="5"/>
  <c r="I189" i="5"/>
  <c r="I196" i="5"/>
  <c r="I203" i="5"/>
  <c r="I210" i="5"/>
  <c r="I217" i="5"/>
  <c r="I224" i="5"/>
  <c r="I231" i="5"/>
  <c r="I238" i="5"/>
  <c r="I245" i="5"/>
  <c r="I252" i="5"/>
  <c r="I259" i="5"/>
  <c r="I151" i="5"/>
  <c r="I158" i="5"/>
  <c r="I149" i="5"/>
  <c r="I93" i="5"/>
  <c r="I100" i="5"/>
  <c r="I107" i="5"/>
  <c r="I114" i="5"/>
  <c r="I121" i="5"/>
  <c r="I128" i="5"/>
  <c r="I142" i="5"/>
  <c r="I169" i="5"/>
  <c r="I176" i="5"/>
  <c r="I183" i="5"/>
  <c r="I190" i="5"/>
  <c r="I197" i="5"/>
  <c r="I204" i="5"/>
  <c r="I211" i="5"/>
  <c r="I218" i="5"/>
  <c r="I225" i="5"/>
  <c r="I232" i="5"/>
  <c r="I239" i="5"/>
  <c r="I246" i="5"/>
  <c r="I253" i="5"/>
  <c r="I260" i="5"/>
  <c r="I152" i="5"/>
  <c r="I150" i="5"/>
  <c r="I165" i="5"/>
  <c r="I186" i="5"/>
  <c r="I193" i="5"/>
  <c r="I200" i="5"/>
  <c r="I214" i="5"/>
  <c r="I221" i="5"/>
  <c r="I235" i="5"/>
  <c r="I242" i="5"/>
  <c r="I249" i="5"/>
  <c r="I256" i="5"/>
  <c r="I90" i="5"/>
  <c r="I111" i="5"/>
  <c r="I135" i="5"/>
  <c r="I159" i="5"/>
  <c r="I172" i="5"/>
  <c r="I207" i="5"/>
  <c r="I228" i="5"/>
  <c r="I155" i="5"/>
  <c r="I243" i="5"/>
  <c r="I118" i="5"/>
  <c r="I208" i="5"/>
  <c r="I173" i="5"/>
  <c r="I236" i="5"/>
  <c r="I201" i="5"/>
  <c r="I229" i="5"/>
  <c r="I194" i="5"/>
  <c r="I104" i="5"/>
  <c r="I187" i="5"/>
  <c r="I125" i="5"/>
  <c r="I156" i="5"/>
  <c r="I166" i="5"/>
  <c r="I161" i="5"/>
  <c r="I257" i="5"/>
  <c r="I132" i="5"/>
  <c r="I222" i="5"/>
  <c r="I97" i="5"/>
  <c r="I250" i="5"/>
  <c r="I215" i="5"/>
  <c r="I180" i="5"/>
  <c r="I147" i="5"/>
  <c r="I139" i="5"/>
  <c r="I40" i="5"/>
  <c r="I68" i="5"/>
  <c r="I14" i="5"/>
  <c r="I43" i="5"/>
  <c r="I44" i="5"/>
  <c r="I72" i="5"/>
  <c r="I45" i="5"/>
  <c r="I18" i="5"/>
  <c r="I74" i="5"/>
  <c r="I47" i="5"/>
  <c r="I75" i="5"/>
  <c r="I48" i="5"/>
  <c r="I21" i="5"/>
  <c r="I77" i="5"/>
  <c r="I50" i="5"/>
  <c r="I23" i="5"/>
  <c r="I79" i="5"/>
  <c r="I24" i="5"/>
  <c r="I25" i="5"/>
  <c r="I81" i="5"/>
  <c r="I54" i="5"/>
  <c r="I27" i="5"/>
  <c r="I83" i="5"/>
  <c r="I37" i="5"/>
  <c r="I66" i="5"/>
  <c r="I41" i="5"/>
  <c r="I69" i="5"/>
  <c r="I42" i="5"/>
  <c r="I70" i="5"/>
  <c r="I15" i="5"/>
  <c r="I71" i="5"/>
  <c r="I16" i="5"/>
  <c r="I17" i="5"/>
  <c r="I73" i="5"/>
  <c r="I46" i="5"/>
  <c r="I19" i="5"/>
  <c r="I20" i="5"/>
  <c r="I76" i="5"/>
  <c r="I49" i="5"/>
  <c r="I22" i="5"/>
  <c r="I78" i="5"/>
  <c r="I51" i="5"/>
  <c r="I52" i="5"/>
  <c r="I80" i="5"/>
  <c r="I53" i="5"/>
  <c r="I26" i="5"/>
  <c r="I82" i="5"/>
  <c r="I55" i="5"/>
  <c r="I64" i="5"/>
  <c r="I38" i="5"/>
  <c r="I67" i="5"/>
  <c r="I28" i="5"/>
  <c r="I56" i="5"/>
  <c r="I84" i="5"/>
  <c r="I29" i="5"/>
  <c r="I57" i="5"/>
  <c r="I85" i="5"/>
  <c r="I30" i="5"/>
  <c r="I58" i="5"/>
  <c r="I86" i="5"/>
  <c r="I31" i="5"/>
  <c r="I59" i="5"/>
  <c r="I87" i="5"/>
  <c r="I32" i="5"/>
  <c r="I60" i="5"/>
  <c r="I33" i="5"/>
  <c r="I61" i="5"/>
  <c r="I34" i="5"/>
  <c r="I62" i="5"/>
  <c r="I35" i="5"/>
  <c r="I63" i="5"/>
  <c r="I36" i="5"/>
  <c r="I65" i="5"/>
  <c r="I39" i="5"/>
  <c r="I13" i="5"/>
  <c r="I94" i="5" l="1"/>
</calcChain>
</file>

<file path=xl/sharedStrings.xml><?xml version="1.0" encoding="utf-8"?>
<sst xmlns="http://schemas.openxmlformats.org/spreadsheetml/2006/main" count="38" uniqueCount="34">
  <si>
    <r>
      <t>m</t>
    </r>
    <r>
      <rPr>
        <b/>
        <vertAlign val="superscript"/>
        <sz val="10"/>
        <color theme="1"/>
        <rFont val="Open Sans"/>
        <family val="2"/>
      </rPr>
      <t>3</t>
    </r>
  </si>
  <si>
    <t>Alto</t>
  </si>
  <si>
    <t>Clasificación</t>
  </si>
  <si>
    <t>Largo (m)</t>
  </si>
  <si>
    <t>Cotizador Hilam</t>
  </si>
  <si>
    <t>Outputs</t>
  </si>
  <si>
    <t>N° Tag</t>
  </si>
  <si>
    <r>
      <t>m</t>
    </r>
    <r>
      <rPr>
        <b/>
        <vertAlign val="superscript"/>
        <sz val="10"/>
        <color theme="1"/>
        <rFont val="Open Sans"/>
        <family val="2"/>
      </rPr>
      <t>2</t>
    </r>
  </si>
  <si>
    <t>Ancho (mm)</t>
  </si>
  <si>
    <t>Alto (mm)</t>
  </si>
  <si>
    <t>Viga Recta</t>
  </si>
  <si>
    <t>Piezas</t>
  </si>
  <si>
    <t>Listado de piezas Madela Laminada</t>
  </si>
  <si>
    <t>Ingresa aquí el listado de piezas de tu proyecto</t>
  </si>
  <si>
    <t>Escuadrías Recomendadas:</t>
  </si>
  <si>
    <t>En Arauco, a traves de Hilam, queremos impulsar la construcción sustentable en madera, para lograrlo es fundamental transitar hacia medidas estandar que hagan más competitivo este sistema constructivo. Te invitamos a formar parte de este cambio, ayudanos a posicionar a la madera como un material de calidad y competitivo.</t>
  </si>
  <si>
    <t>Sección</t>
  </si>
  <si>
    <t>Tranversal</t>
  </si>
  <si>
    <t>Ancho</t>
  </si>
  <si>
    <r>
      <rPr>
        <b/>
        <sz val="10"/>
        <color theme="1"/>
        <rFont val="Open Sans Light"/>
        <family val="2"/>
      </rPr>
      <t>Múltiplos de 30mm</t>
    </r>
    <r>
      <rPr>
        <sz val="10"/>
        <color theme="1"/>
        <rFont val="Open Sans Light"/>
        <family val="2"/>
      </rPr>
      <t xml:space="preserve">
Espesor de nuestras lamelas</t>
    </r>
  </si>
  <si>
    <t>Escuadrías recomendadas, en caso que el proyecto no permita especificar con estas medidas, tenemos la flexibilidad para producir las escuadrías que necesitas.</t>
  </si>
  <si>
    <t>*sobre 200 mm, el ancho se consigue mediante vigas compuestas, especificado en NCh 2148.</t>
  </si>
  <si>
    <t>** sobre 300 mm, se requiere de un analisis más detallado por parte de alguno de nuestros ejecutivos.</t>
  </si>
  <si>
    <t>Condición: según tipo de viga</t>
  </si>
  <si>
    <t>Clasificación vigas</t>
  </si>
  <si>
    <t>Pilar Recto</t>
  </si>
  <si>
    <t>¿Cumple medidas 
comerciales?</t>
  </si>
  <si>
    <t>Clasificación productos</t>
  </si>
  <si>
    <t>Viga Recta Sección Variable</t>
  </si>
  <si>
    <t>Viga Curva</t>
  </si>
  <si>
    <t>Viga Curva Sección Variable</t>
  </si>
  <si>
    <t>Pilar Curvo</t>
  </si>
  <si>
    <t>Pilar Recto Sección Variable</t>
  </si>
  <si>
    <t>Pilar Curvo Sección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</si>
</sst>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vertAlign val="superscript"/>
      <sz val="10"/>
      <color theme="1"/>
      <name val="Open Sans"/>
      <family val="2"/>
    </font>
    <font>
      <b/>
      <sz val="9"/>
      <color theme="1"/>
      <name val="Open Sans"/>
      <family val="2"/>
    </font>
    <font>
      <sz val="10"/>
      <name val="Arial"/>
      <family val="2"/>
    </font>
    <font>
      <b/>
      <sz val="11"/>
      <color theme="0"/>
      <name val="Open Sans Semibold"/>
      <family val="2"/>
    </font>
    <font>
      <sz val="10"/>
      <color theme="1"/>
      <name val="Open Sans Light"/>
      <family val="2"/>
    </font>
    <font>
      <b/>
      <sz val="14"/>
      <color theme="1"/>
      <name val="Open Sans"/>
      <family val="2"/>
    </font>
    <font>
      <b/>
      <sz val="16"/>
      <color theme="1"/>
      <name val="Open Sans"/>
      <family val="2"/>
    </font>
    <font>
      <b/>
      <sz val="22"/>
      <color theme="1"/>
      <name val="Open Sans Extrabold"/>
      <family val="2"/>
    </font>
    <font>
      <b/>
      <sz val="10"/>
      <color theme="1"/>
      <name val="Open Sans Light"/>
      <family val="2"/>
    </font>
    <font>
      <sz val="9"/>
      <color theme="1"/>
      <name val="Open Sans Light"/>
      <family val="2"/>
    </font>
    <font>
      <sz val="20"/>
      <color theme="1"/>
      <name val="Open Sans Light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37B01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1" tint="0.249977111117893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rgb="FFF37B01"/>
      </left>
      <right/>
      <top/>
      <bottom/>
      <diagonal/>
    </border>
    <border>
      <left style="medium">
        <color rgb="FFF37B01"/>
      </left>
      <right/>
      <top style="medium">
        <color rgb="FFF37B01"/>
      </top>
      <bottom/>
      <diagonal/>
    </border>
    <border>
      <left/>
      <right style="medium">
        <color rgb="FFF37B01"/>
      </right>
      <top style="medium">
        <color rgb="FFF37B01"/>
      </top>
      <bottom/>
      <diagonal/>
    </border>
    <border>
      <left style="medium">
        <color rgb="FFF37B01"/>
      </left>
      <right/>
      <top/>
      <bottom/>
      <diagonal/>
    </border>
    <border>
      <left/>
      <right style="medium">
        <color rgb="FFF37B01"/>
      </right>
      <top/>
      <bottom/>
      <diagonal/>
    </border>
    <border>
      <left style="medium">
        <color rgb="FFF37B01"/>
      </left>
      <right/>
      <top/>
      <bottom style="medium">
        <color rgb="FFF37B01"/>
      </bottom>
      <diagonal/>
    </border>
    <border>
      <left/>
      <right style="medium">
        <color rgb="FFF37B01"/>
      </right>
      <top/>
      <bottom style="medium">
        <color rgb="FFF37B01"/>
      </bottom>
      <diagonal/>
    </border>
    <border>
      <left/>
      <right/>
      <top style="medium">
        <color rgb="FFF37B01"/>
      </top>
      <bottom/>
      <diagonal/>
    </border>
    <border>
      <left/>
      <right/>
      <top/>
      <bottom style="medium">
        <color rgb="FFF37B01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F37B01"/>
      </left>
      <right/>
      <top style="medium">
        <color rgb="FFF37B01"/>
      </top>
      <bottom style="medium">
        <color rgb="FFF37B01"/>
      </bottom>
      <diagonal/>
    </border>
    <border>
      <left/>
      <right style="medium">
        <color rgb="FFF37B01"/>
      </right>
      <top style="medium">
        <color rgb="FFF37B01"/>
      </top>
      <bottom style="medium">
        <color rgb="FFF37B0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thin">
        <color theme="1" tint="0.1499984740745262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4">
    <xf numFmtId="0" fontId="0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0" xfId="0" applyFont="1" applyBorder="1"/>
    <xf numFmtId="0" fontId="2" fillId="0" borderId="0" xfId="0" applyFont="1"/>
    <xf numFmtId="0" fontId="1" fillId="0" borderId="19" xfId="0" applyFont="1" applyBorder="1"/>
    <xf numFmtId="0" fontId="1" fillId="0" borderId="5" xfId="0" applyFont="1" applyBorder="1"/>
    <xf numFmtId="0" fontId="1" fillId="0" borderId="2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21" xfId="0" applyFont="1" applyBorder="1"/>
    <xf numFmtId="0" fontId="1" fillId="0" borderId="22" xfId="0" applyFont="1" applyBorder="1"/>
    <xf numFmtId="0" fontId="7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0" borderId="0" xfId="0" applyFont="1"/>
    <xf numFmtId="0" fontId="12" fillId="0" borderId="0" xfId="0" applyFont="1"/>
    <xf numFmtId="0" fontId="1" fillId="0" borderId="28" xfId="0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1" xfId="0" applyBorder="1"/>
    <xf numFmtId="0" fontId="14" fillId="2" borderId="1" xfId="0" applyFont="1" applyFill="1" applyBorder="1"/>
    <xf numFmtId="0" fontId="1" fillId="6" borderId="2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18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2" fillId="2" borderId="41" xfId="0" applyFont="1" applyFill="1" applyBorder="1"/>
    <xf numFmtId="0" fontId="1" fillId="0" borderId="1" xfId="0" applyFont="1" applyBorder="1"/>
    <xf numFmtId="0" fontId="7" fillId="0" borderId="42" xfId="0" applyFont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7" fillId="0" borderId="13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6" fillId="4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top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4">
    <cellStyle name="Moneda 2" xfId="2" xr:uid="{A8C57E5F-7BDF-478E-86B6-EC0F5C8D3B27}"/>
    <cellStyle name="Normal" xfId="0" builtinId="0"/>
    <cellStyle name="Normal 2" xfId="1" xr:uid="{7D1B220E-1735-4475-8402-C58B63F1558E}"/>
    <cellStyle name="Porcentaje 2" xfId="3" xr:uid="{79B24752-DE74-4564-8A5D-B5B735C60747}"/>
  </cellStyles>
  <dxfs count="5"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37B01"/>
      <color rgb="FFFDFDFD"/>
      <color rgb="FFFEA750"/>
      <color rgb="FFFFFFFF"/>
      <color rgb="FFF37B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573178</xdr:colOff>
      <xdr:row>3</xdr:row>
      <xdr:rowOff>178233</xdr:rowOff>
    </xdr:from>
    <xdr:to>
      <xdr:col>10</xdr:col>
      <xdr:colOff>590550</xdr:colOff>
      <xdr:row>9</xdr:row>
      <xdr:rowOff>63500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64ECBCF-18F6-4993-9D54-75222180A794}"/>
            </a:ext>
          </a:extLst>
        </xdr:cNvPr>
        <xdr:cNvGrpSpPr/>
      </xdr:nvGrpSpPr>
      <xdr:grpSpPr>
        <a:xfrm>
          <a:off x="8435225" y="886445"/>
          <a:ext cx="1093137" cy="1126430"/>
          <a:chOff x="11018777" y="261254"/>
          <a:chExt cx="833846" cy="900000"/>
        </a:xfrm>
      </xdr:grpSpPr>
      <xdr:pic>
        <xdr:nvPicPr>
          <xdr:cNvPr id="3" name="Picture 13" descr="Logo&#10;&#10;Description automatically generated with medium confidence">
            <a:extLst>
              <a:ext uri="{FF2B5EF4-FFF2-40B4-BE49-F238E27FC236}">
                <a16:creationId xmlns:a16="http://schemas.microsoft.com/office/drawing/2014/main" id="{9296F553-A714-7B02-8C01-CA0C3DA5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018777" y="261254"/>
            <a:ext cx="833846" cy="900000"/>
          </a:xfrm>
          <a:prstGeom prst="rect">
            <a:avLst/>
          </a:prstGeom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2D0C214A-51CE-E544-1F1E-2848EFB704A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67269" t="72083" b="-1"/>
          <a:stretch/>
        </xdr:blipFill>
        <xdr:spPr>
          <a:xfrm>
            <a:off x="11449878" y="785541"/>
            <a:ext cx="369456" cy="174432"/>
          </a:xfrm>
          <a:prstGeom prst="rect">
            <a:avLst/>
          </a:prstGeom>
        </xdr:spPr>
      </xdr:pic>
    </xdr:grpSp>
    <xdr:clientData/>
  </xdr:twoCellAnchor>
  <xdr:twoCellAnchor editAs="oneCell">
    <xdr:from>
      <xdr:col>18</xdr:col>
      <xdr:colOff>702733</xdr:colOff>
      <xdr:row>6</xdr:row>
      <xdr:rowOff>106182</xdr:rowOff>
    </xdr:from>
    <xdr:to>
      <xdr:col>19</xdr:col>
      <xdr:colOff>521758</xdr:colOff>
      <xdr:row>10</xdr:row>
      <xdr:rowOff>540022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13CACB2-061B-6CD2-C64A-AA9C9F6DC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14" r="15129"/>
        <a:stretch/>
      </xdr:blipFill>
      <xdr:spPr>
        <a:xfrm>
          <a:off x="13948833" y="1420632"/>
          <a:ext cx="1625600" cy="1122815"/>
        </a:xfrm>
        <a:prstGeom prst="rect">
          <a:avLst/>
        </a:prstGeom>
      </xdr:spPr>
    </xdr:pic>
    <xdr:clientData/>
  </xdr:twoCellAnchor>
  <xdr:twoCellAnchor editAs="oneCell">
    <xdr:from>
      <xdr:col>13</xdr:col>
      <xdr:colOff>126999</xdr:colOff>
      <xdr:row>6</xdr:row>
      <xdr:rowOff>106182</xdr:rowOff>
    </xdr:from>
    <xdr:to>
      <xdr:col>15</xdr:col>
      <xdr:colOff>647700</xdr:colOff>
      <xdr:row>10</xdr:row>
      <xdr:rowOff>551730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9F610FA-9660-141A-8D8E-413900C591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21" r="11829"/>
        <a:stretch/>
      </xdr:blipFill>
      <xdr:spPr>
        <a:xfrm>
          <a:off x="10452099" y="1420632"/>
          <a:ext cx="1720851" cy="1137698"/>
        </a:xfrm>
        <a:prstGeom prst="rect">
          <a:avLst/>
        </a:prstGeom>
      </xdr:spPr>
    </xdr:pic>
    <xdr:clientData/>
  </xdr:twoCellAnchor>
  <xdr:twoCellAnchor editAs="oneCell">
    <xdr:from>
      <xdr:col>15</xdr:col>
      <xdr:colOff>631825</xdr:colOff>
      <xdr:row>6</xdr:row>
      <xdr:rowOff>123825</xdr:rowOff>
    </xdr:from>
    <xdr:to>
      <xdr:col>18</xdr:col>
      <xdr:colOff>657225</xdr:colOff>
      <xdr:row>10</xdr:row>
      <xdr:rowOff>551771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E2B74242-772B-0A3B-50FD-0B8D3D9613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014" r="10159"/>
        <a:stretch/>
      </xdr:blipFill>
      <xdr:spPr>
        <a:xfrm>
          <a:off x="12176125" y="1438275"/>
          <a:ext cx="1746250" cy="1132796"/>
        </a:xfrm>
        <a:prstGeom prst="rect">
          <a:avLst/>
        </a:prstGeom>
      </xdr:spPr>
    </xdr:pic>
    <xdr:clientData/>
  </xdr:twoCellAnchor>
  <xdr:twoCellAnchor editAs="oneCell">
    <xdr:from>
      <xdr:col>15</xdr:col>
      <xdr:colOff>732366</xdr:colOff>
      <xdr:row>6</xdr:row>
      <xdr:rowOff>106182</xdr:rowOff>
    </xdr:from>
    <xdr:to>
      <xdr:col>18</xdr:col>
      <xdr:colOff>621242</xdr:colOff>
      <xdr:row>10</xdr:row>
      <xdr:rowOff>578322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A18AA00-7C89-E171-8711-5C4FD36C90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36" r="13059"/>
        <a:stretch/>
      </xdr:blipFill>
      <xdr:spPr>
        <a:xfrm>
          <a:off x="12257616" y="1420632"/>
          <a:ext cx="1606551" cy="1167465"/>
        </a:xfrm>
        <a:prstGeom prst="rect">
          <a:avLst/>
        </a:prstGeom>
      </xdr:spPr>
    </xdr:pic>
    <xdr:clientData/>
  </xdr:twoCellAnchor>
  <xdr:twoCellAnchor editAs="oneCell">
    <xdr:from>
      <xdr:col>19</xdr:col>
      <xdr:colOff>609600</xdr:colOff>
      <xdr:row>6</xdr:row>
      <xdr:rowOff>106182</xdr:rowOff>
    </xdr:from>
    <xdr:to>
      <xdr:col>20</xdr:col>
      <xdr:colOff>485776</xdr:colOff>
      <xdr:row>10</xdr:row>
      <xdr:rowOff>579814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3F98F8ED-A03F-4383-AC1A-3CC1CD74E6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7" r="13472"/>
        <a:stretch/>
      </xdr:blipFill>
      <xdr:spPr>
        <a:xfrm>
          <a:off x="15659100" y="1420632"/>
          <a:ext cx="1657351" cy="11689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auco.sharepoint.com/Users/fernando.marcone/AppData/Local/Microsoft/Windows/INetCache/Content.Outlook/22E2LIEF/016-2022_HILAM_FiscaliaAltoHospicio-Tarapaca_31enero22_En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HILAM"/>
      <sheetName val="ListadoMaestro"/>
      <sheetName val="CUTEK"/>
      <sheetName val="Precio"/>
      <sheetName val="Fletes"/>
      <sheetName val="Codigos"/>
      <sheetName val="Datos"/>
      <sheetName val="B_Datos"/>
      <sheetName val="Pedido"/>
      <sheetName val="Montaje"/>
      <sheetName val="Ing"/>
      <sheetName val="Herrajes"/>
      <sheetName val="Compl"/>
      <sheetName val="Uniones"/>
      <sheetName val="Res"/>
      <sheetName val="Coti"/>
      <sheetName val="Fech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M9">
            <v>3.0526943730177787</v>
          </cell>
        </row>
        <row r="24">
          <cell r="D24">
            <v>840</v>
          </cell>
        </row>
        <row r="25">
          <cell r="D25">
            <v>31200</v>
          </cell>
        </row>
      </sheetData>
      <sheetData sheetId="5" refreshError="1"/>
      <sheetData sheetId="6" refreshError="1"/>
      <sheetData sheetId="7" refreshError="1"/>
      <sheetData sheetId="8" refreshError="1">
        <row r="4">
          <cell r="D4" t="str">
            <v>CC</v>
          </cell>
          <cell r="E4" t="str">
            <v>Curva Sec. Constante</v>
          </cell>
          <cell r="F4">
            <v>25.5</v>
          </cell>
          <cell r="H4" t="str">
            <v>Cerestain</v>
          </cell>
          <cell r="I4">
            <v>5000</v>
          </cell>
          <cell r="J4">
            <v>30</v>
          </cell>
          <cell r="K4">
            <v>167</v>
          </cell>
        </row>
        <row r="5">
          <cell r="D5" t="str">
            <v>CV</v>
          </cell>
          <cell r="E5" t="str">
            <v>Curva Sec. Variable</v>
          </cell>
          <cell r="F5">
            <v>0</v>
          </cell>
          <cell r="H5" t="str">
            <v>Chilcostain</v>
          </cell>
          <cell r="I5">
            <v>13500</v>
          </cell>
          <cell r="J5">
            <v>30</v>
          </cell>
          <cell r="K5">
            <v>450</v>
          </cell>
        </row>
        <row r="6">
          <cell r="D6" t="str">
            <v>PE</v>
          </cell>
          <cell r="E6" t="str">
            <v>Pieza Especial</v>
          </cell>
          <cell r="F6">
            <v>0</v>
          </cell>
          <cell r="H6" t="str">
            <v>Delfin 173</v>
          </cell>
          <cell r="I6">
            <v>11850</v>
          </cell>
          <cell r="J6">
            <v>34</v>
          </cell>
          <cell r="K6">
            <v>349</v>
          </cell>
        </row>
        <row r="7">
          <cell r="D7" t="str">
            <v>RC</v>
          </cell>
          <cell r="E7" t="str">
            <v>Recta Sec. Constante</v>
          </cell>
          <cell r="F7">
            <v>0</v>
          </cell>
          <cell r="H7" t="str">
            <v>Retardant 77 B</v>
          </cell>
          <cell r="I7">
            <v>13162</v>
          </cell>
          <cell r="J7">
            <v>30</v>
          </cell>
          <cell r="K7">
            <v>439</v>
          </cell>
        </row>
        <row r="8">
          <cell r="D8" t="str">
            <v>RV</v>
          </cell>
          <cell r="E8" t="str">
            <v>Recta Sec. Variable</v>
          </cell>
          <cell r="F8">
            <v>0</v>
          </cell>
          <cell r="H8" t="str">
            <v>Retardant 77 P</v>
          </cell>
          <cell r="I8">
            <v>10474</v>
          </cell>
          <cell r="J8">
            <v>30</v>
          </cell>
          <cell r="K8">
            <v>349</v>
          </cell>
        </row>
        <row r="9">
          <cell r="H9" t="str">
            <v>Xyladecor</v>
          </cell>
          <cell r="I9">
            <v>29245</v>
          </cell>
          <cell r="J9">
            <v>38</v>
          </cell>
          <cell r="K9">
            <v>770</v>
          </cell>
        </row>
        <row r="10">
          <cell r="H10" t="str">
            <v>Xylamon</v>
          </cell>
          <cell r="I10">
            <v>27795</v>
          </cell>
          <cell r="J10">
            <v>36</v>
          </cell>
          <cell r="K10">
            <v>772</v>
          </cell>
        </row>
        <row r="11">
          <cell r="H11">
            <v>0</v>
          </cell>
        </row>
        <row r="14">
          <cell r="D14">
            <v>1</v>
          </cell>
          <cell r="H14" t="str">
            <v>Si</v>
          </cell>
          <cell r="I14" t="str">
            <v>Decorativo</v>
          </cell>
          <cell r="J14" t="str">
            <v>MUF</v>
          </cell>
          <cell r="K14" t="str">
            <v>Arquitectura</v>
          </cell>
        </row>
        <row r="15">
          <cell r="D15">
            <v>2</v>
          </cell>
          <cell r="H15" t="str">
            <v>No</v>
          </cell>
          <cell r="I15" t="str">
            <v>Estructural</v>
          </cell>
          <cell r="J15" t="str">
            <v>Resorcinol</v>
          </cell>
          <cell r="K15" t="str">
            <v>Ingeniería</v>
          </cell>
        </row>
        <row r="16">
          <cell r="D16">
            <v>3</v>
          </cell>
          <cell r="K16" t="str">
            <v>Propuesta</v>
          </cell>
        </row>
        <row r="17">
          <cell r="D17">
            <v>4</v>
          </cell>
          <cell r="K17" t="str">
            <v>Construcción</v>
          </cell>
        </row>
        <row r="18">
          <cell r="D18">
            <v>5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D4C83-1011-4B95-BFA2-86C2E5A839EC}">
  <dimension ref="B3:U262"/>
  <sheetViews>
    <sheetView showGridLines="0" tabSelected="1" topLeftCell="A3" zoomScale="85" zoomScaleNormal="85" workbookViewId="0">
      <selection activeCell="E14" sqref="E14"/>
    </sheetView>
  </sheetViews>
  <sheetFormatPr baseColWidth="10" defaultColWidth="11.44140625" defaultRowHeight="15" x14ac:dyDescent="0.35"/>
  <cols>
    <col min="1" max="1" width="11.44140625" style="1"/>
    <col min="2" max="2" width="4.5546875" style="1" hidden="1" customWidth="1"/>
    <col min="3" max="3" width="11" style="1" customWidth="1"/>
    <col min="4" max="4" width="28" style="1" customWidth="1"/>
    <col min="5" max="5" width="11.44140625" style="1"/>
    <col min="6" max="6" width="13.88671875" style="1" bestFit="1" customWidth="1"/>
    <col min="7" max="7" width="12.5546875" style="1" bestFit="1" customWidth="1"/>
    <col min="8" max="8" width="11.44140625" style="1" customWidth="1"/>
    <col min="9" max="9" width="14.77734375" style="1" customWidth="1"/>
    <col min="10" max="10" width="15.6640625" style="1" customWidth="1"/>
    <col min="11" max="11" width="15.33203125" style="1" customWidth="1"/>
    <col min="12" max="12" width="5.77734375" style="1" customWidth="1"/>
    <col min="13" max="13" width="5.44140625" style="1" customWidth="1"/>
    <col min="14" max="14" width="11.33203125" style="1" customWidth="1"/>
    <col min="15" max="15" width="5.77734375" style="1" customWidth="1"/>
    <col min="16" max="16" width="12.109375" style="1" customWidth="1"/>
    <col min="17" max="17" width="7.5546875" style="1" customWidth="1"/>
    <col min="18" max="18" width="5" style="1" customWidth="1"/>
    <col min="19" max="19" width="25.77734375" style="1" customWidth="1"/>
    <col min="20" max="20" width="25.44140625" style="1" customWidth="1"/>
    <col min="21" max="21" width="8.21875" style="1" customWidth="1"/>
    <col min="22" max="16384" width="11.44140625" style="1"/>
  </cols>
  <sheetData>
    <row r="3" spans="2:21" ht="26.4" customHeight="1" x14ac:dyDescent="0.35">
      <c r="C3" s="66" t="s">
        <v>4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</row>
    <row r="5" spans="2:21" ht="16.95" customHeight="1" x14ac:dyDescent="0.35">
      <c r="M5" s="8"/>
      <c r="N5" s="9"/>
      <c r="O5" s="9"/>
    </row>
    <row r="6" spans="2:21" ht="16.95" customHeight="1" thickBot="1" x14ac:dyDescent="0.4">
      <c r="C6" s="67" t="s">
        <v>13</v>
      </c>
      <c r="D6" s="67"/>
      <c r="E6" s="67"/>
      <c r="F6" s="67"/>
      <c r="G6" s="67"/>
      <c r="H6" s="67"/>
      <c r="I6" s="28"/>
      <c r="M6" s="8"/>
      <c r="N6" s="1" t="s">
        <v>27</v>
      </c>
    </row>
    <row r="7" spans="2:21" ht="16.95" customHeight="1" x14ac:dyDescent="0.35">
      <c r="C7" s="67"/>
      <c r="D7" s="67"/>
      <c r="E7" s="67"/>
      <c r="F7" s="67"/>
      <c r="G7" s="67"/>
      <c r="H7" s="67"/>
      <c r="I7" s="28"/>
      <c r="M7" s="8"/>
      <c r="N7" s="38"/>
      <c r="O7" s="39"/>
      <c r="P7" s="44"/>
      <c r="Q7" s="44"/>
      <c r="R7" s="44"/>
      <c r="S7" s="44"/>
      <c r="T7" s="44"/>
      <c r="U7" s="47"/>
    </row>
    <row r="8" spans="2:21" ht="16.95" customHeight="1" x14ac:dyDescent="0.35">
      <c r="C8" s="67"/>
      <c r="D8" s="67"/>
      <c r="E8" s="67"/>
      <c r="F8" s="67"/>
      <c r="G8" s="67"/>
      <c r="H8" s="67"/>
      <c r="I8" s="28"/>
      <c r="M8" s="8"/>
      <c r="N8" s="40"/>
      <c r="O8" s="41"/>
      <c r="P8" s="45"/>
      <c r="Q8" s="45"/>
      <c r="R8" s="45"/>
      <c r="S8" s="45"/>
      <c r="T8" s="45"/>
      <c r="U8" s="48"/>
    </row>
    <row r="9" spans="2:21" ht="16.95" customHeight="1" x14ac:dyDescent="0.35">
      <c r="C9" s="67"/>
      <c r="D9" s="67"/>
      <c r="E9" s="67"/>
      <c r="F9" s="67"/>
      <c r="G9" s="67"/>
      <c r="H9" s="67"/>
      <c r="I9" s="28"/>
      <c r="M9" s="8"/>
      <c r="N9" s="40"/>
      <c r="O9" s="41"/>
      <c r="P9" s="45"/>
      <c r="Q9" s="45"/>
      <c r="R9" s="45"/>
      <c r="S9" s="45"/>
      <c r="T9" s="45"/>
      <c r="U9" s="48"/>
    </row>
    <row r="10" spans="2:21" ht="3.45" customHeight="1" x14ac:dyDescent="0.35">
      <c r="C10" s="67"/>
      <c r="D10" s="67"/>
      <c r="E10" s="67"/>
      <c r="F10" s="67"/>
      <c r="G10" s="67"/>
      <c r="H10" s="67"/>
      <c r="I10" s="28"/>
      <c r="M10" s="8"/>
      <c r="N10" s="40"/>
      <c r="O10" s="41"/>
      <c r="P10" s="45"/>
      <c r="Q10" s="45"/>
      <c r="R10" s="45"/>
      <c r="S10" s="45"/>
      <c r="T10" s="45"/>
      <c r="U10" s="48"/>
    </row>
    <row r="11" spans="2:21" ht="57" customHeight="1" thickBot="1" x14ac:dyDescent="0.4">
      <c r="C11" s="68" t="s">
        <v>12</v>
      </c>
      <c r="D11" s="69"/>
      <c r="E11" s="69"/>
      <c r="F11" s="69"/>
      <c r="G11" s="69"/>
      <c r="H11" s="69"/>
      <c r="I11" s="37" t="s">
        <v>26</v>
      </c>
      <c r="J11" s="69" t="s">
        <v>5</v>
      </c>
      <c r="K11" s="70"/>
      <c r="M11" s="8"/>
      <c r="N11" s="42"/>
      <c r="O11" s="43"/>
      <c r="P11" s="46"/>
      <c r="Q11" s="46"/>
      <c r="R11" s="46"/>
      <c r="S11" s="46"/>
      <c r="T11" s="46"/>
      <c r="U11" s="49"/>
    </row>
    <row r="12" spans="2:21" ht="16.05" customHeight="1" x14ac:dyDescent="0.35">
      <c r="C12" s="24" t="s">
        <v>6</v>
      </c>
      <c r="D12" s="25" t="s">
        <v>2</v>
      </c>
      <c r="E12" s="25" t="s">
        <v>11</v>
      </c>
      <c r="F12" s="25" t="s">
        <v>8</v>
      </c>
      <c r="G12" s="25" t="s">
        <v>9</v>
      </c>
      <c r="H12" s="26" t="s">
        <v>3</v>
      </c>
      <c r="I12" s="35"/>
      <c r="J12" s="32" t="s">
        <v>0</v>
      </c>
      <c r="K12" s="27" t="s">
        <v>7</v>
      </c>
      <c r="M12" s="8"/>
    </row>
    <row r="13" spans="2:21" ht="15" customHeight="1" x14ac:dyDescent="0.35">
      <c r="B13" s="1">
        <v>1</v>
      </c>
      <c r="C13" s="6" t="str">
        <f>IF(OR(ISBLANK(D13),ISBLANK(E13),ISBLANK(F13),ISBLANK(G13),ISBLANK(H13)),"",B13)</f>
        <v/>
      </c>
      <c r="D13" s="4"/>
      <c r="E13" s="4"/>
      <c r="F13" s="2"/>
      <c r="G13" s="31"/>
      <c r="H13" s="21"/>
      <c r="I13" s="36" t="str">
        <f>IF(AND(NOT(ISERROR(MATCH(G13,Condiciones!$F$4:$F$69,0))),NOT(ISERROR(MATCH(F13,Condiciones!$D$4:$D$15,0)))),"Si","")</f>
        <v/>
      </c>
      <c r="J13" s="33" t="str">
        <f>+IF(OR(ISBLANK(D13),ISBLANK(E13),ISBLANK(F13),ISBLANK(G13),ISBLANK(H13)), "",H13*G13*F13*E13/1000000)</f>
        <v/>
      </c>
      <c r="K13" s="22" t="str">
        <f>+IF(OR(ISBLANK(D13),ISBLANK(E13),ISBLANK(F13),ISBLANK(G13),ISBLANK(H13)), "",(F13/1000*G13/1000*2+H13*G13/1000*2+H13*F13/1000*2)*E13)</f>
        <v/>
      </c>
      <c r="L13" s="7"/>
      <c r="M13" s="8"/>
    </row>
    <row r="14" spans="2:21" ht="15.75" customHeight="1" x14ac:dyDescent="0.35">
      <c r="B14" s="1">
        <v>2</v>
      </c>
      <c r="C14" s="6" t="str">
        <f>IF(OR(ISBLANK(D14),ISBLANK(E14),ISBLANK(F14),ISBLANK(G14),ISBLANK(H14)),"",B14)</f>
        <v/>
      </c>
      <c r="D14" s="4"/>
      <c r="E14" s="4"/>
      <c r="F14" s="2"/>
      <c r="G14" s="31"/>
      <c r="H14" s="21"/>
      <c r="I14" s="36" t="str">
        <f>IF(AND(NOT(ISERROR(MATCH(G14,Condiciones!$F$4:$F$69,0))),NOT(ISERROR(MATCH(F14,Condiciones!$D$4:$D$15,0)))),"Si","")</f>
        <v/>
      </c>
      <c r="J14" s="33" t="str">
        <f>+IF(OR(ISBLANK(D14),ISBLANK(E14),ISBLANK(F14),ISBLANK(G14),ISBLANK(H14)), "",H14*G14*F14*E14/1000000)</f>
        <v/>
      </c>
      <c r="K14" s="22" t="str">
        <f>+IF(OR(ISBLANK(D14),ISBLANK(E14),ISBLANK(F14),ISBLANK(G14),ISBLANK(H14)), "",(F14/1000*G14/1000*2+H14*G14/1000*2+H14*F14/1000*2)*E14)</f>
        <v/>
      </c>
      <c r="L14" s="7"/>
      <c r="M14" s="8"/>
      <c r="N14" s="10"/>
      <c r="O14" s="10"/>
      <c r="P14" s="10"/>
      <c r="Q14" s="10"/>
      <c r="R14" s="10"/>
      <c r="S14" s="10"/>
      <c r="T14" s="10"/>
      <c r="U14" s="10"/>
    </row>
    <row r="15" spans="2:21" x14ac:dyDescent="0.35">
      <c r="B15" s="1">
        <v>3</v>
      </c>
      <c r="C15" s="6" t="str">
        <f>IF(OR(ISBLANK(D15),ISBLANK(E15),ISBLANK(#REF!),ISBLANK(G15),ISBLANK(H15)),"",B15)</f>
        <v/>
      </c>
      <c r="D15" s="4"/>
      <c r="E15" s="2"/>
      <c r="F15" s="2"/>
      <c r="G15" s="31"/>
      <c r="H15" s="21"/>
      <c r="I15" s="36" t="str">
        <f>IF(AND(NOT(ISERROR(MATCH(G15,Condiciones!$F$4:$F$69,0))),NOT(ISERROR(MATCH(F15,Condiciones!$D$4:$D$15,0)))),"Si","")</f>
        <v/>
      </c>
      <c r="J15" s="33" t="str">
        <f>+IF(OR(ISBLANK(D15),ISBLANK(E15),ISBLANK(F15),ISBLANK(G15),ISBLANK(H15)), "",H15*G15*F15*E15/1000000)</f>
        <v/>
      </c>
      <c r="K15" s="22" t="str">
        <f>+IF(OR(ISBLANK(D15),ISBLANK(E15),ISBLANK(F15),ISBLANK(G15),ISBLANK(H15)), "",(F15/1000*G15/1000*2+H15*G15/1000*2+H15*F15/1000*2)*E15)</f>
        <v/>
      </c>
      <c r="L15" s="7"/>
      <c r="M15" s="8"/>
      <c r="N15" s="9" t="s">
        <v>14</v>
      </c>
      <c r="O15" s="9"/>
    </row>
    <row r="16" spans="2:21" ht="15" customHeight="1" x14ac:dyDescent="0.35">
      <c r="B16" s="1">
        <v>4</v>
      </c>
      <c r="C16" s="6" t="str">
        <f t="shared" ref="C16:C77" si="0">IF(OR(ISBLANK(D16),ISBLANK(E16),ISBLANK(F16),ISBLANK(G16),ISBLANK(H16)),"",B16)</f>
        <v/>
      </c>
      <c r="D16" s="4"/>
      <c r="E16" s="2"/>
      <c r="F16" s="2"/>
      <c r="G16" s="31"/>
      <c r="H16" s="21"/>
      <c r="I16" s="36" t="str">
        <f>IF(AND(NOT(ISERROR(MATCH(G16,Condiciones!$F$4:$F$69,0))),NOT(ISERROR(MATCH(F16,Condiciones!$D$4:$D$15,0)))),"Si","")</f>
        <v/>
      </c>
      <c r="J16" s="33" t="str">
        <f t="shared" ref="J16:J78" si="1">+IF(OR(ISBLANK(D16),ISBLANK(E16),ISBLANK(F16),ISBLANK(G16),ISBLANK(H16)), "",H16*G16*F16*E16/1000000)</f>
        <v/>
      </c>
      <c r="K16" s="22" t="str">
        <f t="shared" ref="K16:K78" si="2">+IF(OR(ISBLANK(D16),ISBLANK(E16),ISBLANK(F16),ISBLANK(G16),ISBLANK(H16)), "",(F16/1000*G16/1000*2+H16*G16/1000*2+H16*F16/1000*2)*E16)</f>
        <v/>
      </c>
      <c r="L16" s="7"/>
      <c r="M16" s="8"/>
      <c r="N16" s="55" t="s">
        <v>15</v>
      </c>
      <c r="O16" s="55"/>
      <c r="P16" s="55"/>
      <c r="Q16" s="55"/>
      <c r="R16" s="55"/>
      <c r="S16" s="55"/>
      <c r="T16" s="55"/>
      <c r="U16" s="55"/>
    </row>
    <row r="17" spans="2:21" ht="15" customHeight="1" x14ac:dyDescent="0.35">
      <c r="B17" s="1">
        <f>B16+1</f>
        <v>5</v>
      </c>
      <c r="C17" s="6" t="str">
        <f t="shared" si="0"/>
        <v/>
      </c>
      <c r="D17" s="4"/>
      <c r="E17" s="2"/>
      <c r="F17" s="2"/>
      <c r="G17" s="31"/>
      <c r="H17" s="21"/>
      <c r="I17" s="36" t="str">
        <f>IF(AND(NOT(ISERROR(MATCH(G17,Condiciones!$F$4:$F$69,0))),NOT(ISERROR(MATCH(F17,Condiciones!$D$4:$D$15,0)))),"Si","")</f>
        <v/>
      </c>
      <c r="J17" s="33" t="str">
        <f>+IF(OR(ISBLANK(D17),ISBLANK(E17),ISBLANK(F17),ISBLANK(G17),ISBLANK(H17)), "",H17*G17*F17*E17/1000000)</f>
        <v/>
      </c>
      <c r="K17" s="22" t="str">
        <f t="shared" si="2"/>
        <v/>
      </c>
      <c r="L17" s="7"/>
      <c r="M17" s="8"/>
      <c r="N17" s="55"/>
      <c r="O17" s="55"/>
      <c r="P17" s="55"/>
      <c r="Q17" s="55"/>
      <c r="R17" s="55"/>
      <c r="S17" s="55"/>
      <c r="T17" s="55"/>
      <c r="U17" s="55"/>
    </row>
    <row r="18" spans="2:21" ht="15" customHeight="1" x14ac:dyDescent="0.35">
      <c r="B18" s="1">
        <f t="shared" ref="B18:B81" si="3">B17+1</f>
        <v>6</v>
      </c>
      <c r="C18" s="6" t="str">
        <f t="shared" si="0"/>
        <v/>
      </c>
      <c r="D18" s="4"/>
      <c r="E18" s="2"/>
      <c r="F18" s="2"/>
      <c r="G18" s="31"/>
      <c r="H18" s="21"/>
      <c r="I18" s="36" t="str">
        <f>IF(AND(NOT(ISERROR(MATCH(G18,Condiciones!$F$4:$F$69,0))),NOT(ISERROR(MATCH(F18,Condiciones!$D$4:$D$15,0)))),"Si","")</f>
        <v/>
      </c>
      <c r="J18" s="33" t="str">
        <f t="shared" si="1"/>
        <v/>
      </c>
      <c r="K18" s="22" t="str">
        <f t="shared" si="2"/>
        <v/>
      </c>
      <c r="L18" s="7"/>
      <c r="M18" s="8"/>
      <c r="N18" s="55"/>
      <c r="O18" s="55"/>
      <c r="P18" s="55"/>
      <c r="Q18" s="55"/>
      <c r="R18" s="55"/>
      <c r="S18" s="55"/>
      <c r="T18" s="55"/>
      <c r="U18" s="55"/>
    </row>
    <row r="19" spans="2:21" ht="18.600000000000001" customHeight="1" x14ac:dyDescent="0.35">
      <c r="B19" s="1">
        <f t="shared" si="3"/>
        <v>7</v>
      </c>
      <c r="C19" s="6" t="str">
        <f t="shared" si="0"/>
        <v/>
      </c>
      <c r="D19" s="4"/>
      <c r="E19" s="2"/>
      <c r="F19" s="2"/>
      <c r="G19" s="31"/>
      <c r="H19" s="21"/>
      <c r="I19" s="36" t="str">
        <f>IF(AND(NOT(ISERROR(MATCH(G19,Condiciones!$F$4:$F$69,0))),NOT(ISERROR(MATCH(F19,Condiciones!$D$4:$D$15,0)))),"Si","")</f>
        <v/>
      </c>
      <c r="J19" s="33" t="str">
        <f t="shared" si="1"/>
        <v/>
      </c>
      <c r="K19" s="22" t="str">
        <f t="shared" si="2"/>
        <v/>
      </c>
      <c r="L19" s="7"/>
      <c r="M19" s="8"/>
      <c r="N19" s="56"/>
      <c r="O19" s="56"/>
      <c r="P19" s="56"/>
      <c r="Q19" s="56"/>
      <c r="R19" s="56"/>
      <c r="S19" s="56"/>
      <c r="T19" s="56"/>
      <c r="U19" s="56"/>
    </row>
    <row r="20" spans="2:21" ht="15.6" customHeight="1" x14ac:dyDescent="0.35">
      <c r="B20" s="1">
        <f t="shared" si="3"/>
        <v>8</v>
      </c>
      <c r="C20" s="6" t="str">
        <f t="shared" si="0"/>
        <v/>
      </c>
      <c r="D20" s="4"/>
      <c r="E20" s="2"/>
      <c r="F20" s="2"/>
      <c r="G20" s="31"/>
      <c r="H20" s="21"/>
      <c r="I20" s="36" t="str">
        <f>IF(AND(NOT(ISERROR(MATCH(G20,Condiciones!$F$4:$F$69,0))),NOT(ISERROR(MATCH(F20,Condiciones!$D$4:$D$15,0)))),"Si","")</f>
        <v/>
      </c>
      <c r="J20" s="33" t="str">
        <f t="shared" si="1"/>
        <v/>
      </c>
      <c r="K20" s="22" t="str">
        <f t="shared" si="2"/>
        <v/>
      </c>
      <c r="L20" s="7"/>
      <c r="M20" s="8"/>
      <c r="N20" s="11"/>
      <c r="O20" s="10"/>
      <c r="P20" s="10"/>
      <c r="Q20" s="10"/>
      <c r="R20" s="10"/>
      <c r="S20" s="10"/>
      <c r="T20" s="10"/>
      <c r="U20" s="12"/>
    </row>
    <row r="21" spans="2:21" x14ac:dyDescent="0.35">
      <c r="B21" s="1">
        <f t="shared" si="3"/>
        <v>9</v>
      </c>
      <c r="C21" s="6" t="str">
        <f t="shared" si="0"/>
        <v/>
      </c>
      <c r="D21" s="4"/>
      <c r="E21" s="2"/>
      <c r="F21" s="2"/>
      <c r="G21" s="31"/>
      <c r="H21" s="21"/>
      <c r="I21" s="36" t="str">
        <f>IF(AND(NOT(ISERROR(MATCH(G21,Condiciones!$F$4:$F$69,0))),NOT(ISERROR(MATCH(F21,Condiciones!$D$4:$D$15,0)))),"Si","")</f>
        <v/>
      </c>
      <c r="J21" s="33" t="str">
        <f t="shared" si="1"/>
        <v/>
      </c>
      <c r="K21" s="22" t="str">
        <f t="shared" si="2"/>
        <v/>
      </c>
      <c r="L21" s="7"/>
      <c r="M21" s="8"/>
      <c r="N21" s="13"/>
      <c r="U21" s="5"/>
    </row>
    <row r="22" spans="2:21" x14ac:dyDescent="0.35">
      <c r="B22" s="1">
        <f t="shared" si="3"/>
        <v>10</v>
      </c>
      <c r="C22" s="6" t="str">
        <f t="shared" si="0"/>
        <v/>
      </c>
      <c r="D22" s="4"/>
      <c r="E22" s="2"/>
      <c r="F22" s="2"/>
      <c r="G22" s="31"/>
      <c r="H22" s="21"/>
      <c r="I22" s="36" t="str">
        <f>IF(AND(NOT(ISERROR(MATCH(G22,Condiciones!$F$4:$F$69,0))),NOT(ISERROR(MATCH(F22,Condiciones!$D$4:$D$15,0)))),"Si","")</f>
        <v/>
      </c>
      <c r="J22" s="33" t="str">
        <f t="shared" si="1"/>
        <v/>
      </c>
      <c r="K22" s="22" t="str">
        <f t="shared" si="2"/>
        <v/>
      </c>
      <c r="L22" s="7"/>
      <c r="M22" s="8"/>
      <c r="N22" s="13"/>
      <c r="O22" s="57" t="s">
        <v>16</v>
      </c>
      <c r="P22" s="57"/>
      <c r="U22" s="5"/>
    </row>
    <row r="23" spans="2:21" x14ac:dyDescent="0.35">
      <c r="B23" s="1">
        <f t="shared" si="3"/>
        <v>11</v>
      </c>
      <c r="C23" s="6" t="str">
        <f t="shared" si="0"/>
        <v/>
      </c>
      <c r="D23" s="4"/>
      <c r="E23" s="2"/>
      <c r="F23" s="2"/>
      <c r="G23" s="31"/>
      <c r="H23" s="21"/>
      <c r="I23" s="36" t="str">
        <f>IF(AND(NOT(ISERROR(MATCH(G23,Condiciones!$F$4:$F$69,0))),NOT(ISERROR(MATCH(F23,Condiciones!$D$4:$D$15,0)))),"Si","")</f>
        <v/>
      </c>
      <c r="J23" s="33" t="str">
        <f t="shared" si="1"/>
        <v/>
      </c>
      <c r="K23" s="22" t="str">
        <f t="shared" si="2"/>
        <v/>
      </c>
      <c r="L23" s="7"/>
      <c r="M23" s="8"/>
      <c r="N23" s="13"/>
      <c r="O23" s="58" t="s">
        <v>17</v>
      </c>
      <c r="P23" s="58"/>
      <c r="S23" s="18" t="s">
        <v>8</v>
      </c>
      <c r="T23" s="18" t="s">
        <v>9</v>
      </c>
      <c r="U23" s="5"/>
    </row>
    <row r="24" spans="2:21" ht="15.6" thickBot="1" x14ac:dyDescent="0.4">
      <c r="B24" s="1">
        <f t="shared" si="3"/>
        <v>12</v>
      </c>
      <c r="C24" s="6" t="str">
        <f t="shared" si="0"/>
        <v/>
      </c>
      <c r="D24" s="4"/>
      <c r="E24" s="2"/>
      <c r="F24" s="2"/>
      <c r="G24" s="31"/>
      <c r="H24" s="21"/>
      <c r="I24" s="36" t="str">
        <f>IF(AND(NOT(ISERROR(MATCH(G24,Condiciones!$F$4:$F$69,0))),NOT(ISERROR(MATCH(F24,Condiciones!$D$4:$D$15,0)))),"Si","")</f>
        <v/>
      </c>
      <c r="J24" s="33" t="str">
        <f t="shared" si="1"/>
        <v/>
      </c>
      <c r="K24" s="22" t="str">
        <f t="shared" si="2"/>
        <v/>
      </c>
      <c r="L24" s="7"/>
      <c r="M24" s="8"/>
      <c r="N24" s="13"/>
      <c r="U24" s="5"/>
    </row>
    <row r="25" spans="2:21" ht="15.6" customHeight="1" thickBot="1" x14ac:dyDescent="0.4">
      <c r="B25" s="1">
        <f t="shared" si="3"/>
        <v>13</v>
      </c>
      <c r="C25" s="6" t="str">
        <f t="shared" si="0"/>
        <v/>
      </c>
      <c r="D25" s="4"/>
      <c r="E25" s="2"/>
      <c r="F25" s="2"/>
      <c r="G25" s="31"/>
      <c r="H25" s="21"/>
      <c r="I25" s="36" t="str">
        <f>IF(AND(NOT(ISERROR(MATCH(G25,Condiciones!$F$4:$F$69,0))),NOT(ISERROR(MATCH(F25,Condiciones!$D$4:$D$15,0)))),"Si","")</f>
        <v/>
      </c>
      <c r="J25" s="33" t="str">
        <f t="shared" si="1"/>
        <v/>
      </c>
      <c r="K25" s="22" t="str">
        <f t="shared" si="2"/>
        <v/>
      </c>
      <c r="L25" s="7"/>
      <c r="M25" s="8"/>
      <c r="N25" s="13"/>
      <c r="O25" s="59"/>
      <c r="P25" s="60"/>
      <c r="Q25" s="61" t="s">
        <v>1</v>
      </c>
      <c r="S25" s="52">
        <v>42</v>
      </c>
      <c r="T25" s="63" t="s">
        <v>19</v>
      </c>
      <c r="U25" s="5"/>
    </row>
    <row r="26" spans="2:21" ht="15.6" thickBot="1" x14ac:dyDescent="0.4">
      <c r="B26" s="1">
        <f t="shared" si="3"/>
        <v>14</v>
      </c>
      <c r="C26" s="6" t="str">
        <f t="shared" si="0"/>
        <v/>
      </c>
      <c r="D26" s="4"/>
      <c r="E26" s="2"/>
      <c r="F26" s="2"/>
      <c r="G26" s="31"/>
      <c r="H26" s="21"/>
      <c r="I26" s="36" t="str">
        <f>IF(AND(NOT(ISERROR(MATCH(G26,Condiciones!$F$4:$F$69,0))),NOT(ISERROR(MATCH(F26,Condiciones!$D$4:$D$15,0)))),"Si","")</f>
        <v/>
      </c>
      <c r="J26" s="33" t="str">
        <f t="shared" si="1"/>
        <v/>
      </c>
      <c r="K26" s="22" t="str">
        <f t="shared" si="2"/>
        <v/>
      </c>
      <c r="L26" s="7"/>
      <c r="M26" s="8"/>
      <c r="N26" s="13"/>
      <c r="O26" s="59"/>
      <c r="P26" s="60"/>
      <c r="Q26" s="61"/>
      <c r="S26" s="52">
        <v>50</v>
      </c>
      <c r="T26" s="64"/>
      <c r="U26" s="5"/>
    </row>
    <row r="27" spans="2:21" ht="15.6" thickBot="1" x14ac:dyDescent="0.4">
      <c r="B27" s="1">
        <f t="shared" si="3"/>
        <v>15</v>
      </c>
      <c r="C27" s="6" t="str">
        <f t="shared" si="0"/>
        <v/>
      </c>
      <c r="D27" s="4"/>
      <c r="E27" s="2"/>
      <c r="F27" s="2"/>
      <c r="G27" s="31"/>
      <c r="H27" s="21"/>
      <c r="I27" s="36" t="str">
        <f>IF(AND(NOT(ISERROR(MATCH(G27,Condiciones!$F$4:$F$69,0))),NOT(ISERROR(MATCH(F27,Condiciones!$D$4:$D$15,0)))),"Si","")</f>
        <v/>
      </c>
      <c r="J27" s="33" t="str">
        <f t="shared" si="1"/>
        <v/>
      </c>
      <c r="K27" s="22" t="str">
        <f t="shared" si="2"/>
        <v/>
      </c>
      <c r="L27" s="7"/>
      <c r="M27" s="8"/>
      <c r="N27" s="13"/>
      <c r="O27" s="59"/>
      <c r="P27" s="60"/>
      <c r="Q27" s="61"/>
      <c r="S27" s="52">
        <v>65</v>
      </c>
      <c r="T27" s="64"/>
      <c r="U27" s="5"/>
    </row>
    <row r="28" spans="2:21" ht="15.6" thickBot="1" x14ac:dyDescent="0.4">
      <c r="B28" s="1">
        <f t="shared" si="3"/>
        <v>16</v>
      </c>
      <c r="C28" s="6" t="str">
        <f t="shared" si="0"/>
        <v/>
      </c>
      <c r="D28" s="4"/>
      <c r="E28" s="2"/>
      <c r="F28" s="2"/>
      <c r="G28" s="31"/>
      <c r="H28" s="21"/>
      <c r="I28" s="36" t="str">
        <f>IF(AND(NOT(ISERROR(MATCH(G28,Condiciones!$F$4:$F$69,0))),NOT(ISERROR(MATCH(F28,Condiciones!$D$4:$D$15,0)))),"Si","")</f>
        <v/>
      </c>
      <c r="J28" s="33" t="str">
        <f t="shared" si="1"/>
        <v/>
      </c>
      <c r="K28" s="22" t="str">
        <f t="shared" si="2"/>
        <v/>
      </c>
      <c r="L28" s="7"/>
      <c r="M28" s="8"/>
      <c r="N28" s="13"/>
      <c r="O28" s="59"/>
      <c r="P28" s="60"/>
      <c r="Q28" s="61"/>
      <c r="S28" s="52">
        <v>75</v>
      </c>
      <c r="T28" s="64"/>
      <c r="U28" s="5"/>
    </row>
    <row r="29" spans="2:21" ht="15.6" thickBot="1" x14ac:dyDescent="0.4">
      <c r="B29" s="1">
        <f t="shared" si="3"/>
        <v>17</v>
      </c>
      <c r="C29" s="6" t="str">
        <f t="shared" si="0"/>
        <v/>
      </c>
      <c r="D29" s="4"/>
      <c r="E29" s="2"/>
      <c r="F29" s="2"/>
      <c r="G29" s="31"/>
      <c r="H29" s="21"/>
      <c r="I29" s="36" t="str">
        <f>IF(AND(NOT(ISERROR(MATCH(G29,Condiciones!$F$4:$F$69,0))),NOT(ISERROR(MATCH(F29,Condiciones!$D$4:$D$15,0)))),"Si","")</f>
        <v/>
      </c>
      <c r="J29" s="33" t="str">
        <f t="shared" si="1"/>
        <v/>
      </c>
      <c r="K29" s="22" t="str">
        <f t="shared" si="2"/>
        <v/>
      </c>
      <c r="L29" s="7"/>
      <c r="M29" s="8"/>
      <c r="N29" s="13"/>
      <c r="O29" s="59"/>
      <c r="P29" s="60"/>
      <c r="Q29" s="61"/>
      <c r="S29" s="52">
        <v>90</v>
      </c>
      <c r="T29" s="64"/>
      <c r="U29" s="5"/>
    </row>
    <row r="30" spans="2:21" ht="15.6" thickBot="1" x14ac:dyDescent="0.4">
      <c r="B30" s="1">
        <f t="shared" si="3"/>
        <v>18</v>
      </c>
      <c r="C30" s="6" t="str">
        <f t="shared" si="0"/>
        <v/>
      </c>
      <c r="D30" s="4"/>
      <c r="E30" s="2"/>
      <c r="F30" s="2"/>
      <c r="G30" s="31"/>
      <c r="H30" s="21"/>
      <c r="I30" s="36" t="str">
        <f>IF(AND(NOT(ISERROR(MATCH(G30,Condiciones!$F$4:$F$69,0))),NOT(ISERROR(MATCH(F30,Condiciones!$D$4:$D$15,0)))),"Si","")</f>
        <v/>
      </c>
      <c r="J30" s="33" t="str">
        <f t="shared" si="1"/>
        <v/>
      </c>
      <c r="K30" s="22" t="str">
        <f t="shared" si="2"/>
        <v/>
      </c>
      <c r="L30" s="7"/>
      <c r="M30" s="8"/>
      <c r="N30" s="13"/>
      <c r="O30" s="59"/>
      <c r="P30" s="60"/>
      <c r="Q30" s="61"/>
      <c r="S30" s="52">
        <v>105</v>
      </c>
      <c r="T30" s="64"/>
      <c r="U30" s="5"/>
    </row>
    <row r="31" spans="2:21" ht="15.6" thickBot="1" x14ac:dyDescent="0.4">
      <c r="B31" s="1">
        <f t="shared" si="3"/>
        <v>19</v>
      </c>
      <c r="C31" s="6" t="str">
        <f t="shared" si="0"/>
        <v/>
      </c>
      <c r="D31" s="4"/>
      <c r="E31" s="2"/>
      <c r="F31" s="2"/>
      <c r="G31" s="31"/>
      <c r="H31" s="21"/>
      <c r="I31" s="36" t="str">
        <f>IF(AND(NOT(ISERROR(MATCH(G31,Condiciones!$F$4:$F$69,0))),NOT(ISERROR(MATCH(F31,Condiciones!$D$4:$D$15,0)))),"Si","")</f>
        <v/>
      </c>
      <c r="J31" s="33" t="str">
        <f t="shared" si="1"/>
        <v/>
      </c>
      <c r="K31" s="22" t="str">
        <f t="shared" si="2"/>
        <v/>
      </c>
      <c r="L31" s="7"/>
      <c r="M31" s="8"/>
      <c r="N31" s="13"/>
      <c r="O31" s="59"/>
      <c r="P31" s="60"/>
      <c r="Q31" s="61"/>
      <c r="S31" s="52">
        <v>115</v>
      </c>
      <c r="T31" s="64"/>
      <c r="U31" s="5"/>
    </row>
    <row r="32" spans="2:21" ht="15.6" thickBot="1" x14ac:dyDescent="0.4">
      <c r="B32" s="1">
        <f t="shared" si="3"/>
        <v>20</v>
      </c>
      <c r="C32" s="6" t="str">
        <f t="shared" si="0"/>
        <v/>
      </c>
      <c r="D32" s="4"/>
      <c r="E32" s="2"/>
      <c r="F32" s="2"/>
      <c r="G32" s="31"/>
      <c r="H32" s="21"/>
      <c r="I32" s="36" t="str">
        <f>IF(AND(NOT(ISERROR(MATCH(G32,Condiciones!$F$4:$F$69,0))),NOT(ISERROR(MATCH(F32,Condiciones!$D$4:$D$15,0)))),"Si","")</f>
        <v/>
      </c>
      <c r="J32" s="33" t="str">
        <f t="shared" si="1"/>
        <v/>
      </c>
      <c r="K32" s="22" t="str">
        <f t="shared" si="2"/>
        <v/>
      </c>
      <c r="L32" s="7"/>
      <c r="M32" s="8"/>
      <c r="N32" s="13"/>
      <c r="O32" s="59"/>
      <c r="P32" s="60"/>
      <c r="Q32" s="61"/>
      <c r="S32" s="53">
        <v>138</v>
      </c>
      <c r="T32" s="64"/>
      <c r="U32" s="5"/>
    </row>
    <row r="33" spans="2:21" x14ac:dyDescent="0.35">
      <c r="B33" s="1">
        <f t="shared" si="3"/>
        <v>21</v>
      </c>
      <c r="C33" s="6" t="str">
        <f t="shared" si="0"/>
        <v/>
      </c>
      <c r="D33" s="4"/>
      <c r="E33" s="2"/>
      <c r="F33" s="2"/>
      <c r="G33" s="31"/>
      <c r="H33" s="21"/>
      <c r="I33" s="36" t="str">
        <f>IF(AND(NOT(ISERROR(MATCH(G33,Condiciones!$F$4:$F$69,0))),NOT(ISERROR(MATCH(F33,Condiciones!$D$4:$D$15,0)))),"Si","")</f>
        <v/>
      </c>
      <c r="J33" s="33" t="str">
        <f t="shared" si="1"/>
        <v/>
      </c>
      <c r="K33" s="22" t="str">
        <f t="shared" si="2"/>
        <v/>
      </c>
      <c r="L33" s="7"/>
      <c r="M33" s="8"/>
      <c r="N33" s="13"/>
      <c r="O33" s="62" t="s">
        <v>18</v>
      </c>
      <c r="P33" s="62"/>
      <c r="S33" s="53">
        <v>185</v>
      </c>
      <c r="T33" s="64"/>
      <c r="U33" s="5"/>
    </row>
    <row r="34" spans="2:21" x14ac:dyDescent="0.35">
      <c r="B34" s="1">
        <f t="shared" si="3"/>
        <v>22</v>
      </c>
      <c r="C34" s="6" t="str">
        <f t="shared" si="0"/>
        <v/>
      </c>
      <c r="D34" s="4"/>
      <c r="E34" s="2"/>
      <c r="F34" s="2"/>
      <c r="G34" s="31"/>
      <c r="H34" s="21"/>
      <c r="I34" s="36" t="str">
        <f>IF(AND(NOT(ISERROR(MATCH(G34,Condiciones!$F$4:$F$69,0))),NOT(ISERROR(MATCH(F34,Condiciones!$D$4:$D$15,0)))),"Si","")</f>
        <v/>
      </c>
      <c r="J34" s="33" t="str">
        <f t="shared" si="1"/>
        <v/>
      </c>
      <c r="K34" s="22" t="str">
        <f t="shared" si="2"/>
        <v/>
      </c>
      <c r="L34" s="7"/>
      <c r="M34" s="8"/>
      <c r="N34" s="13"/>
      <c r="O34" s="17"/>
      <c r="P34" s="17"/>
      <c r="S34" s="53">
        <v>200</v>
      </c>
      <c r="T34" s="64"/>
      <c r="U34" s="5"/>
    </row>
    <row r="35" spans="2:21" x14ac:dyDescent="0.35">
      <c r="B35" s="1">
        <f t="shared" si="3"/>
        <v>23</v>
      </c>
      <c r="C35" s="6" t="str">
        <f t="shared" si="0"/>
        <v/>
      </c>
      <c r="D35" s="4"/>
      <c r="E35" s="2"/>
      <c r="F35" s="2"/>
      <c r="G35" s="31"/>
      <c r="H35" s="21"/>
      <c r="I35" s="36" t="str">
        <f>IF(AND(NOT(ISERROR(MATCH(G35,Condiciones!$F$4:$F$69,0))),NOT(ISERROR(MATCH(F35,Condiciones!$D$4:$D$15,0)))),"Si","")</f>
        <v/>
      </c>
      <c r="J35" s="33" t="str">
        <f t="shared" si="1"/>
        <v/>
      </c>
      <c r="K35" s="22" t="str">
        <f t="shared" si="2"/>
        <v/>
      </c>
      <c r="L35" s="7"/>
      <c r="M35" s="8"/>
      <c r="N35" s="13"/>
      <c r="O35" s="17"/>
      <c r="P35" s="17"/>
      <c r="S35" s="53">
        <v>220</v>
      </c>
      <c r="T35" s="64"/>
      <c r="U35" s="5"/>
    </row>
    <row r="36" spans="2:21" x14ac:dyDescent="0.35">
      <c r="B36" s="1">
        <f t="shared" si="3"/>
        <v>24</v>
      </c>
      <c r="C36" s="6" t="str">
        <f t="shared" si="0"/>
        <v/>
      </c>
      <c r="D36" s="4"/>
      <c r="E36" s="2"/>
      <c r="F36" s="2"/>
      <c r="G36" s="31"/>
      <c r="H36" s="21"/>
      <c r="I36" s="36" t="str">
        <f>IF(AND(NOT(ISERROR(MATCH(G36,Condiciones!$F$4:$F$69,0))),NOT(ISERROR(MATCH(F36,Condiciones!$D$4:$D$15,0)))),"Si","")</f>
        <v/>
      </c>
      <c r="J36" s="33" t="str">
        <f t="shared" si="1"/>
        <v/>
      </c>
      <c r="K36" s="22" t="str">
        <f t="shared" si="2"/>
        <v/>
      </c>
      <c r="L36" s="7"/>
      <c r="M36" s="8"/>
      <c r="N36" s="13"/>
      <c r="O36" s="17"/>
      <c r="P36" s="17"/>
      <c r="S36" s="53">
        <v>230</v>
      </c>
      <c r="T36" s="64"/>
      <c r="U36" s="5"/>
    </row>
    <row r="37" spans="2:21" x14ac:dyDescent="0.35">
      <c r="B37" s="1">
        <f t="shared" si="3"/>
        <v>25</v>
      </c>
      <c r="C37" s="6" t="str">
        <f t="shared" si="0"/>
        <v/>
      </c>
      <c r="D37" s="4"/>
      <c r="E37" s="2"/>
      <c r="F37" s="2"/>
      <c r="G37" s="31"/>
      <c r="H37" s="21"/>
      <c r="I37" s="36" t="str">
        <f>IF(AND(NOT(ISERROR(MATCH(G37,Condiciones!$F$4:$F$69,0))),NOT(ISERROR(MATCH(F37,Condiciones!$D$4:$D$15,0)))),"Si","")</f>
        <v/>
      </c>
      <c r="J37" s="33" t="str">
        <f t="shared" si="1"/>
        <v/>
      </c>
      <c r="K37" s="22" t="str">
        <f t="shared" si="2"/>
        <v/>
      </c>
      <c r="L37" s="7"/>
      <c r="M37" s="8"/>
      <c r="N37" s="13"/>
      <c r="S37" s="53">
        <v>240</v>
      </c>
      <c r="T37" s="64"/>
      <c r="U37" s="5"/>
    </row>
    <row r="38" spans="2:21" x14ac:dyDescent="0.35">
      <c r="B38" s="1">
        <f t="shared" si="3"/>
        <v>26</v>
      </c>
      <c r="C38" s="6" t="str">
        <f t="shared" si="0"/>
        <v/>
      </c>
      <c r="D38" s="4"/>
      <c r="E38" s="2"/>
      <c r="F38" s="2"/>
      <c r="G38" s="31"/>
      <c r="H38" s="21"/>
      <c r="I38" s="36" t="str">
        <f>IF(AND(NOT(ISERROR(MATCH(G38,Condiciones!$F$4:$F$69,0))),NOT(ISERROR(MATCH(F38,Condiciones!$D$4:$D$15,0)))),"Si","")</f>
        <v/>
      </c>
      <c r="J38" s="33" t="str">
        <f t="shared" si="1"/>
        <v/>
      </c>
      <c r="K38" s="22" t="str">
        <f t="shared" si="2"/>
        <v/>
      </c>
      <c r="L38" s="7"/>
      <c r="M38" s="8"/>
      <c r="N38" s="13"/>
      <c r="S38" s="53">
        <v>250</v>
      </c>
      <c r="T38" s="64"/>
      <c r="U38" s="5"/>
    </row>
    <row r="39" spans="2:21" ht="15" customHeight="1" x14ac:dyDescent="0.35">
      <c r="B39" s="1">
        <f t="shared" si="3"/>
        <v>27</v>
      </c>
      <c r="C39" s="6" t="str">
        <f t="shared" si="0"/>
        <v/>
      </c>
      <c r="D39" s="4"/>
      <c r="E39" s="2"/>
      <c r="F39" s="2"/>
      <c r="G39" s="31"/>
      <c r="H39" s="21"/>
      <c r="I39" s="36" t="str">
        <f>IF(AND(NOT(ISERROR(MATCH(G39,Condiciones!$F$4:$F$69,0))),NOT(ISERROR(MATCH(F39,Condiciones!$D$4:$D$15,0)))),"Si","")</f>
        <v/>
      </c>
      <c r="J39" s="33" t="str">
        <f t="shared" si="1"/>
        <v/>
      </c>
      <c r="K39" s="22" t="str">
        <f t="shared" si="2"/>
        <v/>
      </c>
      <c r="L39" s="7"/>
      <c r="M39" s="8"/>
      <c r="N39" s="13"/>
      <c r="S39" s="53">
        <v>260</v>
      </c>
      <c r="T39" s="64"/>
      <c r="U39" s="5"/>
    </row>
    <row r="40" spans="2:21" x14ac:dyDescent="0.35">
      <c r="B40" s="1">
        <f t="shared" si="3"/>
        <v>28</v>
      </c>
      <c r="C40" s="6" t="str">
        <f t="shared" si="0"/>
        <v/>
      </c>
      <c r="D40" s="4"/>
      <c r="E40" s="2"/>
      <c r="F40" s="2"/>
      <c r="G40" s="31"/>
      <c r="H40" s="21"/>
      <c r="I40" s="36" t="str">
        <f>IF(AND(NOT(ISERROR(MATCH(G40,Condiciones!$F$4:$F$69,0))),NOT(ISERROR(MATCH(F40,Condiciones!$D$4:$D$15,0)))),"Si","")</f>
        <v/>
      </c>
      <c r="J40" s="33" t="str">
        <f t="shared" si="1"/>
        <v/>
      </c>
      <c r="K40" s="22" t="str">
        <f t="shared" si="2"/>
        <v/>
      </c>
      <c r="L40" s="7"/>
      <c r="M40" s="8"/>
      <c r="N40" s="13"/>
      <c r="S40" s="53">
        <v>280</v>
      </c>
      <c r="T40" s="64"/>
      <c r="U40" s="5"/>
    </row>
    <row r="41" spans="2:21" x14ac:dyDescent="0.35">
      <c r="B41" s="1">
        <f t="shared" si="3"/>
        <v>29</v>
      </c>
      <c r="C41" s="6" t="str">
        <f t="shared" si="0"/>
        <v/>
      </c>
      <c r="D41" s="4"/>
      <c r="E41" s="2"/>
      <c r="F41" s="2"/>
      <c r="G41" s="31"/>
      <c r="H41" s="21"/>
      <c r="I41" s="36" t="str">
        <f>IF(AND(NOT(ISERROR(MATCH(G41,Condiciones!$F$4:$F$69,0))),NOT(ISERROR(MATCH(F41,Condiciones!$D$4:$D$15,0)))),"Si","")</f>
        <v/>
      </c>
      <c r="J41" s="33" t="str">
        <f t="shared" si="1"/>
        <v/>
      </c>
      <c r="K41" s="22" t="str">
        <f t="shared" si="2"/>
        <v/>
      </c>
      <c r="L41" s="7"/>
      <c r="M41" s="8"/>
      <c r="N41" s="13"/>
      <c r="S41" s="53">
        <v>300</v>
      </c>
      <c r="T41" s="65"/>
      <c r="U41" s="5"/>
    </row>
    <row r="42" spans="2:21" x14ac:dyDescent="0.35">
      <c r="B42" s="1">
        <f t="shared" si="3"/>
        <v>30</v>
      </c>
      <c r="C42" s="6" t="str">
        <f t="shared" si="0"/>
        <v/>
      </c>
      <c r="D42" s="4"/>
      <c r="E42" s="2"/>
      <c r="F42" s="2"/>
      <c r="G42" s="31"/>
      <c r="H42" s="21"/>
      <c r="I42" s="36" t="str">
        <f>IF(AND(NOT(ISERROR(MATCH(G42,Condiciones!$F$4:$F$69,0))),NOT(ISERROR(MATCH(F42,Condiciones!$D$4:$D$15,0)))),"Si","")</f>
        <v/>
      </c>
      <c r="J42" s="33" t="str">
        <f t="shared" si="1"/>
        <v/>
      </c>
      <c r="K42" s="22" t="str">
        <f t="shared" si="2"/>
        <v/>
      </c>
      <c r="L42" s="7"/>
      <c r="M42" s="8"/>
      <c r="N42" s="13"/>
      <c r="U42" s="5"/>
    </row>
    <row r="43" spans="2:21" x14ac:dyDescent="0.35">
      <c r="B43" s="1">
        <f t="shared" si="3"/>
        <v>31</v>
      </c>
      <c r="C43" s="6" t="str">
        <f t="shared" si="0"/>
        <v/>
      </c>
      <c r="D43" s="4"/>
      <c r="E43" s="2"/>
      <c r="F43" s="2"/>
      <c r="G43" s="31"/>
      <c r="H43" s="21"/>
      <c r="I43" s="36" t="str">
        <f>IF(AND(NOT(ISERROR(MATCH(G43,Condiciones!$F$4:$F$69,0))),NOT(ISERROR(MATCH(F43,Condiciones!$D$4:$D$15,0)))),"Si","")</f>
        <v/>
      </c>
      <c r="J43" s="33" t="str">
        <f t="shared" si="1"/>
        <v/>
      </c>
      <c r="K43" s="22" t="str">
        <f t="shared" si="2"/>
        <v/>
      </c>
      <c r="L43" s="7"/>
      <c r="M43" s="8"/>
      <c r="N43" s="13"/>
      <c r="O43" s="54" t="s">
        <v>20</v>
      </c>
      <c r="P43" s="54"/>
      <c r="Q43" s="54"/>
      <c r="R43" s="54"/>
      <c r="S43" s="54"/>
      <c r="T43" s="54"/>
      <c r="U43" s="5"/>
    </row>
    <row r="44" spans="2:21" x14ac:dyDescent="0.35">
      <c r="B44" s="1">
        <f t="shared" si="3"/>
        <v>32</v>
      </c>
      <c r="C44" s="6" t="str">
        <f t="shared" si="0"/>
        <v/>
      </c>
      <c r="D44" s="4"/>
      <c r="E44" s="2"/>
      <c r="F44" s="2"/>
      <c r="G44" s="31"/>
      <c r="H44" s="21"/>
      <c r="I44" s="36" t="str">
        <f>IF(AND(NOT(ISERROR(MATCH(G44,Condiciones!$F$4:$F$69,0))),NOT(ISERROR(MATCH(F44,Condiciones!$D$4:$D$15,0)))),"Si","")</f>
        <v/>
      </c>
      <c r="J44" s="33" t="str">
        <f t="shared" si="1"/>
        <v/>
      </c>
      <c r="K44" s="22" t="str">
        <f t="shared" si="2"/>
        <v/>
      </c>
      <c r="L44" s="7"/>
      <c r="M44" s="8"/>
      <c r="N44" s="13"/>
      <c r="O44" s="54"/>
      <c r="P44" s="54"/>
      <c r="Q44" s="54"/>
      <c r="R44" s="54"/>
      <c r="S44" s="54"/>
      <c r="T44" s="54"/>
      <c r="U44" s="5"/>
    </row>
    <row r="45" spans="2:21" x14ac:dyDescent="0.35">
      <c r="B45" s="1">
        <f t="shared" si="3"/>
        <v>33</v>
      </c>
      <c r="C45" s="6" t="str">
        <f t="shared" si="0"/>
        <v/>
      </c>
      <c r="D45" s="4"/>
      <c r="E45" s="2"/>
      <c r="F45" s="2"/>
      <c r="G45" s="31"/>
      <c r="H45" s="21"/>
      <c r="I45" s="36" t="str">
        <f>IF(AND(NOT(ISERROR(MATCH(G45,Condiciones!$F$4:$F$69,0))),NOT(ISERROR(MATCH(F45,Condiciones!$D$4:$D$15,0)))),"Si","")</f>
        <v/>
      </c>
      <c r="J45" s="33" t="str">
        <f t="shared" si="1"/>
        <v/>
      </c>
      <c r="K45" s="22" t="str">
        <f t="shared" si="2"/>
        <v/>
      </c>
      <c r="L45" s="7"/>
      <c r="M45" s="8"/>
      <c r="N45" s="13"/>
      <c r="U45" s="5"/>
    </row>
    <row r="46" spans="2:21" x14ac:dyDescent="0.35">
      <c r="B46" s="1">
        <f t="shared" si="3"/>
        <v>34</v>
      </c>
      <c r="C46" s="6" t="str">
        <f t="shared" si="0"/>
        <v/>
      </c>
      <c r="D46" s="4"/>
      <c r="E46" s="2"/>
      <c r="F46" s="2"/>
      <c r="G46" s="31"/>
      <c r="H46" s="21"/>
      <c r="I46" s="36" t="str">
        <f>IF(AND(NOT(ISERROR(MATCH(G46,Condiciones!$F$4:$F$69,0))),NOT(ISERROR(MATCH(F46,Condiciones!$D$4:$D$15,0)))),"Si","")</f>
        <v/>
      </c>
      <c r="J46" s="33" t="str">
        <f t="shared" si="1"/>
        <v/>
      </c>
      <c r="K46" s="22" t="str">
        <f t="shared" si="2"/>
        <v/>
      </c>
      <c r="L46" s="7"/>
      <c r="M46" s="8"/>
      <c r="N46" s="13"/>
      <c r="O46" s="20" t="s">
        <v>21</v>
      </c>
      <c r="P46" s="19"/>
      <c r="U46" s="5"/>
    </row>
    <row r="47" spans="2:21" x14ac:dyDescent="0.35">
      <c r="B47" s="1">
        <f t="shared" si="3"/>
        <v>35</v>
      </c>
      <c r="C47" s="6" t="str">
        <f t="shared" si="0"/>
        <v/>
      </c>
      <c r="D47" s="4"/>
      <c r="E47" s="2"/>
      <c r="F47" s="2"/>
      <c r="G47" s="31"/>
      <c r="H47" s="21"/>
      <c r="I47" s="36" t="str">
        <f>IF(AND(NOT(ISERROR(MATCH(G47,Condiciones!$F$4:$F$69,0))),NOT(ISERROR(MATCH(F47,Condiciones!$D$4:$D$15,0)))),"Si","")</f>
        <v/>
      </c>
      <c r="J47" s="33" t="str">
        <f t="shared" si="1"/>
        <v/>
      </c>
      <c r="K47" s="22" t="str">
        <f t="shared" si="2"/>
        <v/>
      </c>
      <c r="L47" s="7"/>
      <c r="M47" s="8"/>
      <c r="N47" s="13"/>
      <c r="O47" s="20" t="s">
        <v>22</v>
      </c>
      <c r="P47" s="19"/>
      <c r="U47" s="5"/>
    </row>
    <row r="48" spans="2:21" x14ac:dyDescent="0.35">
      <c r="B48" s="1">
        <f t="shared" si="3"/>
        <v>36</v>
      </c>
      <c r="C48" s="6" t="str">
        <f t="shared" si="0"/>
        <v/>
      </c>
      <c r="D48" s="4"/>
      <c r="E48" s="2"/>
      <c r="F48" s="2"/>
      <c r="G48" s="31"/>
      <c r="H48" s="21"/>
      <c r="I48" s="36" t="str">
        <f>IF(AND(NOT(ISERROR(MATCH(G48,Condiciones!$F$4:$F$69,0))),NOT(ISERROR(MATCH(F48,Condiciones!$D$4:$D$15,0)))),"Si","")</f>
        <v/>
      </c>
      <c r="J48" s="33" t="str">
        <f t="shared" si="1"/>
        <v/>
      </c>
      <c r="K48" s="22" t="str">
        <f t="shared" si="2"/>
        <v/>
      </c>
      <c r="L48" s="7"/>
      <c r="M48" s="8"/>
      <c r="N48" s="14"/>
      <c r="O48" s="15"/>
      <c r="P48" s="15"/>
      <c r="Q48" s="15"/>
      <c r="R48" s="15"/>
      <c r="S48" s="15"/>
      <c r="T48" s="15"/>
      <c r="U48" s="16"/>
    </row>
    <row r="49" spans="2:13" x14ac:dyDescent="0.35">
      <c r="B49" s="1">
        <f t="shared" si="3"/>
        <v>37</v>
      </c>
      <c r="C49" s="6" t="str">
        <f t="shared" si="0"/>
        <v/>
      </c>
      <c r="D49" s="4"/>
      <c r="E49" s="2"/>
      <c r="F49" s="2"/>
      <c r="G49" s="31"/>
      <c r="H49" s="21"/>
      <c r="I49" s="36" t="str">
        <f>IF(AND(NOT(ISERROR(MATCH(G49,Condiciones!$F$4:$F$69,0))),NOT(ISERROR(MATCH(F49,Condiciones!$D$4:$D$15,0)))),"Si","")</f>
        <v/>
      </c>
      <c r="J49" s="33" t="str">
        <f t="shared" si="1"/>
        <v/>
      </c>
      <c r="K49" s="22" t="str">
        <f t="shared" si="2"/>
        <v/>
      </c>
      <c r="L49" s="7"/>
      <c r="M49" s="8"/>
    </row>
    <row r="50" spans="2:13" x14ac:dyDescent="0.35">
      <c r="B50" s="1">
        <f t="shared" si="3"/>
        <v>38</v>
      </c>
      <c r="C50" s="6" t="str">
        <f t="shared" si="0"/>
        <v/>
      </c>
      <c r="D50" s="4"/>
      <c r="E50" s="2"/>
      <c r="F50" s="2"/>
      <c r="G50" s="31"/>
      <c r="H50" s="21"/>
      <c r="I50" s="36" t="str">
        <f>IF(AND(NOT(ISERROR(MATCH(G50,Condiciones!$F$4:$F$69,0))),NOT(ISERROR(MATCH(F50,Condiciones!$D$4:$D$15,0)))),"Si","")</f>
        <v/>
      </c>
      <c r="J50" s="33" t="str">
        <f t="shared" si="1"/>
        <v/>
      </c>
      <c r="K50" s="22" t="str">
        <f t="shared" si="2"/>
        <v/>
      </c>
      <c r="L50" s="7"/>
      <c r="M50" s="8"/>
    </row>
    <row r="51" spans="2:13" x14ac:dyDescent="0.35">
      <c r="B51" s="1">
        <f t="shared" si="3"/>
        <v>39</v>
      </c>
      <c r="C51" s="6" t="str">
        <f t="shared" si="0"/>
        <v/>
      </c>
      <c r="D51" s="4"/>
      <c r="E51" s="2"/>
      <c r="F51" s="2"/>
      <c r="G51" s="31"/>
      <c r="H51" s="21"/>
      <c r="I51" s="36" t="str">
        <f>IF(AND(NOT(ISERROR(MATCH(G51,Condiciones!$F$4:$F$69,0))),NOT(ISERROR(MATCH(F51,Condiciones!$D$4:$D$15,0)))),"Si","")</f>
        <v/>
      </c>
      <c r="J51" s="33" t="str">
        <f t="shared" si="1"/>
        <v/>
      </c>
      <c r="K51" s="22" t="str">
        <f t="shared" si="2"/>
        <v/>
      </c>
      <c r="L51" s="7"/>
      <c r="M51" s="8"/>
    </row>
    <row r="52" spans="2:13" x14ac:dyDescent="0.35">
      <c r="B52" s="1">
        <f t="shared" si="3"/>
        <v>40</v>
      </c>
      <c r="C52" s="6" t="str">
        <f t="shared" si="0"/>
        <v/>
      </c>
      <c r="D52" s="4"/>
      <c r="E52" s="2"/>
      <c r="F52" s="2"/>
      <c r="G52" s="31"/>
      <c r="H52" s="21"/>
      <c r="I52" s="36" t="str">
        <f>IF(AND(NOT(ISERROR(MATCH(G52,Condiciones!$F$4:$F$69,0))),NOT(ISERROR(MATCH(F52,Condiciones!$D$4:$D$15,0)))),"Si","")</f>
        <v/>
      </c>
      <c r="J52" s="33" t="str">
        <f t="shared" si="1"/>
        <v/>
      </c>
      <c r="K52" s="22" t="str">
        <f t="shared" si="2"/>
        <v/>
      </c>
      <c r="L52" s="7"/>
      <c r="M52" s="8"/>
    </row>
    <row r="53" spans="2:13" x14ac:dyDescent="0.35">
      <c r="B53" s="1">
        <f t="shared" si="3"/>
        <v>41</v>
      </c>
      <c r="C53" s="6" t="str">
        <f t="shared" si="0"/>
        <v/>
      </c>
      <c r="D53" s="4"/>
      <c r="E53" s="2"/>
      <c r="F53" s="2"/>
      <c r="G53" s="31"/>
      <c r="H53" s="21"/>
      <c r="I53" s="36" t="str">
        <f>IF(AND(NOT(ISERROR(MATCH(G53,Condiciones!$F$4:$F$69,0))),NOT(ISERROR(MATCH(F53,Condiciones!$D$4:$D$15,0)))),"Si","")</f>
        <v/>
      </c>
      <c r="J53" s="33" t="str">
        <f t="shared" si="1"/>
        <v/>
      </c>
      <c r="K53" s="22" t="str">
        <f t="shared" si="2"/>
        <v/>
      </c>
      <c r="L53" s="7"/>
      <c r="M53" s="8"/>
    </row>
    <row r="54" spans="2:13" x14ac:dyDescent="0.35">
      <c r="B54" s="1">
        <f t="shared" si="3"/>
        <v>42</v>
      </c>
      <c r="C54" s="6" t="str">
        <f t="shared" si="0"/>
        <v/>
      </c>
      <c r="D54" s="4"/>
      <c r="E54" s="2"/>
      <c r="F54" s="2"/>
      <c r="G54" s="31"/>
      <c r="H54" s="21"/>
      <c r="I54" s="36" t="str">
        <f>IF(AND(NOT(ISERROR(MATCH(G54,Condiciones!$F$4:$F$69,0))),NOT(ISERROR(MATCH(F54,Condiciones!$D$4:$D$15,0)))),"Si","")</f>
        <v/>
      </c>
      <c r="J54" s="33" t="str">
        <f t="shared" si="1"/>
        <v/>
      </c>
      <c r="K54" s="22" t="str">
        <f t="shared" si="2"/>
        <v/>
      </c>
      <c r="L54" s="7"/>
      <c r="M54" s="8"/>
    </row>
    <row r="55" spans="2:13" x14ac:dyDescent="0.35">
      <c r="B55" s="1">
        <f t="shared" si="3"/>
        <v>43</v>
      </c>
      <c r="C55" s="6" t="str">
        <f t="shared" si="0"/>
        <v/>
      </c>
      <c r="D55" s="4"/>
      <c r="E55" s="2"/>
      <c r="F55" s="2"/>
      <c r="G55" s="31"/>
      <c r="H55" s="21"/>
      <c r="I55" s="36" t="str">
        <f>IF(AND(NOT(ISERROR(MATCH(G55,Condiciones!$F$4:$F$69,0))),NOT(ISERROR(MATCH(F55,Condiciones!$D$4:$D$15,0)))),"Si","")</f>
        <v/>
      </c>
      <c r="J55" s="33" t="str">
        <f t="shared" si="1"/>
        <v/>
      </c>
      <c r="K55" s="22" t="str">
        <f t="shared" si="2"/>
        <v/>
      </c>
      <c r="L55" s="7"/>
      <c r="M55" s="8"/>
    </row>
    <row r="56" spans="2:13" x14ac:dyDescent="0.35">
      <c r="B56" s="1">
        <f t="shared" si="3"/>
        <v>44</v>
      </c>
      <c r="C56" s="6" t="str">
        <f t="shared" si="0"/>
        <v/>
      </c>
      <c r="D56" s="4"/>
      <c r="E56" s="2"/>
      <c r="F56" s="2"/>
      <c r="G56" s="31"/>
      <c r="H56" s="21"/>
      <c r="I56" s="36" t="str">
        <f>IF(AND(NOT(ISERROR(MATCH(G56,Condiciones!$F$4:$F$69,0))),NOT(ISERROR(MATCH(F56,Condiciones!$D$4:$D$15,0)))),"Si","")</f>
        <v/>
      </c>
      <c r="J56" s="33" t="str">
        <f t="shared" si="1"/>
        <v/>
      </c>
      <c r="K56" s="22" t="str">
        <f t="shared" si="2"/>
        <v/>
      </c>
      <c r="L56" s="7"/>
      <c r="M56" s="8"/>
    </row>
    <row r="57" spans="2:13" x14ac:dyDescent="0.35">
      <c r="B57" s="1">
        <f t="shared" si="3"/>
        <v>45</v>
      </c>
      <c r="C57" s="6" t="str">
        <f t="shared" si="0"/>
        <v/>
      </c>
      <c r="D57" s="4"/>
      <c r="E57" s="2"/>
      <c r="F57" s="2"/>
      <c r="G57" s="31"/>
      <c r="H57" s="21"/>
      <c r="I57" s="36" t="str">
        <f>IF(AND(NOT(ISERROR(MATCH(G57,Condiciones!$F$4:$F$69,0))),NOT(ISERROR(MATCH(F57,Condiciones!$D$4:$D$15,0)))),"Si","")</f>
        <v/>
      </c>
      <c r="J57" s="33" t="str">
        <f t="shared" si="1"/>
        <v/>
      </c>
      <c r="K57" s="22" t="str">
        <f t="shared" si="2"/>
        <v/>
      </c>
      <c r="L57" s="7"/>
      <c r="M57" s="8"/>
    </row>
    <row r="58" spans="2:13" x14ac:dyDescent="0.35">
      <c r="B58" s="1">
        <f t="shared" si="3"/>
        <v>46</v>
      </c>
      <c r="C58" s="6" t="str">
        <f t="shared" si="0"/>
        <v/>
      </c>
      <c r="D58" s="4"/>
      <c r="E58" s="2"/>
      <c r="F58" s="2"/>
      <c r="G58" s="31"/>
      <c r="H58" s="21"/>
      <c r="I58" s="36" t="str">
        <f>IF(AND(NOT(ISERROR(MATCH(G58,Condiciones!$F$4:$F$69,0))),NOT(ISERROR(MATCH(F58,Condiciones!$D$4:$D$15,0)))),"Si","")</f>
        <v/>
      </c>
      <c r="J58" s="33" t="str">
        <f t="shared" si="1"/>
        <v/>
      </c>
      <c r="K58" s="22" t="str">
        <f t="shared" si="2"/>
        <v/>
      </c>
      <c r="L58" s="7"/>
      <c r="M58" s="8"/>
    </row>
    <row r="59" spans="2:13" x14ac:dyDescent="0.35">
      <c r="B59" s="1">
        <f t="shared" si="3"/>
        <v>47</v>
      </c>
      <c r="C59" s="6" t="str">
        <f t="shared" si="0"/>
        <v/>
      </c>
      <c r="D59" s="4"/>
      <c r="E59" s="2"/>
      <c r="F59" s="2"/>
      <c r="G59" s="31"/>
      <c r="H59" s="21"/>
      <c r="I59" s="36" t="str">
        <f>IF(AND(NOT(ISERROR(MATCH(G59,Condiciones!$F$4:$F$69,0))),NOT(ISERROR(MATCH(F59,Condiciones!$D$4:$D$15,0)))),"Si","")</f>
        <v/>
      </c>
      <c r="J59" s="33" t="str">
        <f t="shared" si="1"/>
        <v/>
      </c>
      <c r="K59" s="22" t="str">
        <f t="shared" si="2"/>
        <v/>
      </c>
      <c r="L59" s="7"/>
      <c r="M59" s="8"/>
    </row>
    <row r="60" spans="2:13" x14ac:dyDescent="0.35">
      <c r="B60" s="1">
        <f t="shared" si="3"/>
        <v>48</v>
      </c>
      <c r="C60" s="6" t="str">
        <f t="shared" si="0"/>
        <v/>
      </c>
      <c r="D60" s="4"/>
      <c r="E60" s="2"/>
      <c r="F60" s="2"/>
      <c r="G60" s="31"/>
      <c r="H60" s="21"/>
      <c r="I60" s="36" t="str">
        <f>IF(AND(NOT(ISERROR(MATCH(G60,Condiciones!$F$4:$F$69,0))),NOT(ISERROR(MATCH(F60,Condiciones!$D$4:$D$15,0)))),"Si","")</f>
        <v/>
      </c>
      <c r="J60" s="33" t="str">
        <f t="shared" si="1"/>
        <v/>
      </c>
      <c r="K60" s="22" t="str">
        <f t="shared" si="2"/>
        <v/>
      </c>
      <c r="L60" s="7"/>
      <c r="M60" s="8"/>
    </row>
    <row r="61" spans="2:13" x14ac:dyDescent="0.35">
      <c r="B61" s="1">
        <f t="shared" si="3"/>
        <v>49</v>
      </c>
      <c r="C61" s="6" t="str">
        <f t="shared" si="0"/>
        <v/>
      </c>
      <c r="D61" s="4"/>
      <c r="E61" s="2"/>
      <c r="F61" s="2"/>
      <c r="G61" s="31"/>
      <c r="H61" s="21"/>
      <c r="I61" s="36" t="str">
        <f>IF(AND(NOT(ISERROR(MATCH(G61,Condiciones!$F$4:$F$69,0))),NOT(ISERROR(MATCH(F61,Condiciones!$D$4:$D$15,0)))),"Si","")</f>
        <v/>
      </c>
      <c r="J61" s="33" t="str">
        <f t="shared" si="1"/>
        <v/>
      </c>
      <c r="K61" s="22" t="str">
        <f t="shared" si="2"/>
        <v/>
      </c>
      <c r="L61" s="7"/>
      <c r="M61" s="8"/>
    </row>
    <row r="62" spans="2:13" x14ac:dyDescent="0.35">
      <c r="B62" s="1">
        <f t="shared" si="3"/>
        <v>50</v>
      </c>
      <c r="C62" s="6" t="str">
        <f t="shared" si="0"/>
        <v/>
      </c>
      <c r="D62" s="4"/>
      <c r="E62" s="2"/>
      <c r="F62" s="2"/>
      <c r="G62" s="31"/>
      <c r="H62" s="21"/>
      <c r="I62" s="36" t="str">
        <f>IF(AND(NOT(ISERROR(MATCH(G62,Condiciones!$F$4:$F$69,0))),NOT(ISERROR(MATCH(F62,Condiciones!$D$4:$D$15,0)))),"Si","")</f>
        <v/>
      </c>
      <c r="J62" s="33" t="str">
        <f t="shared" si="1"/>
        <v/>
      </c>
      <c r="K62" s="22" t="str">
        <f t="shared" si="2"/>
        <v/>
      </c>
      <c r="L62" s="7"/>
      <c r="M62" s="8"/>
    </row>
    <row r="63" spans="2:13" x14ac:dyDescent="0.35">
      <c r="B63" s="1">
        <f t="shared" si="3"/>
        <v>51</v>
      </c>
      <c r="C63" s="6" t="str">
        <f t="shared" si="0"/>
        <v/>
      </c>
      <c r="D63" s="4"/>
      <c r="E63" s="2"/>
      <c r="F63" s="2"/>
      <c r="G63" s="31"/>
      <c r="H63" s="21"/>
      <c r="I63" s="36" t="str">
        <f>IF(AND(NOT(ISERROR(MATCH(G63,Condiciones!$F$4:$F$69,0))),NOT(ISERROR(MATCH(F63,Condiciones!$D$4:$D$15,0)))),"Si","")</f>
        <v/>
      </c>
      <c r="J63" s="33" t="str">
        <f t="shared" si="1"/>
        <v/>
      </c>
      <c r="K63" s="22" t="str">
        <f t="shared" si="2"/>
        <v/>
      </c>
      <c r="L63" s="7"/>
      <c r="M63" s="8"/>
    </row>
    <row r="64" spans="2:13" x14ac:dyDescent="0.35">
      <c r="B64" s="1">
        <f t="shared" si="3"/>
        <v>52</v>
      </c>
      <c r="C64" s="6" t="str">
        <f t="shared" si="0"/>
        <v/>
      </c>
      <c r="D64" s="4"/>
      <c r="E64" s="2"/>
      <c r="F64" s="2"/>
      <c r="G64" s="31"/>
      <c r="H64" s="21"/>
      <c r="I64" s="36" t="str">
        <f>IF(AND(NOT(ISERROR(MATCH(G64,Condiciones!$F$4:$F$69,0))),NOT(ISERROR(MATCH(F64,Condiciones!$D$4:$D$15,0)))),"Si","")</f>
        <v/>
      </c>
      <c r="J64" s="33" t="str">
        <f t="shared" si="1"/>
        <v/>
      </c>
      <c r="K64" s="22" t="str">
        <f t="shared" si="2"/>
        <v/>
      </c>
      <c r="L64" s="7"/>
      <c r="M64" s="8"/>
    </row>
    <row r="65" spans="2:13" x14ac:dyDescent="0.35">
      <c r="B65" s="1">
        <f t="shared" si="3"/>
        <v>53</v>
      </c>
      <c r="C65" s="6" t="str">
        <f t="shared" si="0"/>
        <v/>
      </c>
      <c r="D65" s="4"/>
      <c r="E65" s="2"/>
      <c r="F65" s="2"/>
      <c r="G65" s="31"/>
      <c r="H65" s="21"/>
      <c r="I65" s="36" t="str">
        <f>IF(AND(NOT(ISERROR(MATCH(G65,Condiciones!$F$4:$F$69,0))),NOT(ISERROR(MATCH(F65,Condiciones!$D$4:$D$15,0)))),"Si","")</f>
        <v/>
      </c>
      <c r="J65" s="33" t="str">
        <f t="shared" si="1"/>
        <v/>
      </c>
      <c r="K65" s="22" t="str">
        <f t="shared" si="2"/>
        <v/>
      </c>
      <c r="L65" s="7"/>
      <c r="M65" s="8"/>
    </row>
    <row r="66" spans="2:13" x14ac:dyDescent="0.35">
      <c r="B66" s="1">
        <f t="shared" si="3"/>
        <v>54</v>
      </c>
      <c r="C66" s="6" t="str">
        <f t="shared" si="0"/>
        <v/>
      </c>
      <c r="D66" s="4"/>
      <c r="E66" s="2"/>
      <c r="F66" s="2"/>
      <c r="G66" s="31"/>
      <c r="H66" s="21"/>
      <c r="I66" s="36" t="str">
        <f>IF(AND(NOT(ISERROR(MATCH(G66,Condiciones!$F$4:$F$69,0))),NOT(ISERROR(MATCH(F66,Condiciones!$D$4:$D$15,0)))),"Si","")</f>
        <v/>
      </c>
      <c r="J66" s="33" t="str">
        <f t="shared" si="1"/>
        <v/>
      </c>
      <c r="K66" s="22" t="str">
        <f t="shared" si="2"/>
        <v/>
      </c>
      <c r="L66" s="7"/>
      <c r="M66" s="8"/>
    </row>
    <row r="67" spans="2:13" x14ac:dyDescent="0.35">
      <c r="B67" s="1">
        <f t="shared" si="3"/>
        <v>55</v>
      </c>
      <c r="C67" s="6" t="str">
        <f t="shared" si="0"/>
        <v/>
      </c>
      <c r="D67" s="4"/>
      <c r="E67" s="2"/>
      <c r="F67" s="2"/>
      <c r="G67" s="31"/>
      <c r="H67" s="21"/>
      <c r="I67" s="36" t="str">
        <f>IF(AND(NOT(ISERROR(MATCH(G67,Condiciones!$F$4:$F$69,0))),NOT(ISERROR(MATCH(F67,Condiciones!$D$4:$D$15,0)))),"Si","")</f>
        <v/>
      </c>
      <c r="J67" s="33" t="str">
        <f t="shared" si="1"/>
        <v/>
      </c>
      <c r="K67" s="22" t="str">
        <f t="shared" si="2"/>
        <v/>
      </c>
      <c r="L67" s="7"/>
      <c r="M67" s="8"/>
    </row>
    <row r="68" spans="2:13" x14ac:dyDescent="0.35">
      <c r="B68" s="1">
        <f t="shared" si="3"/>
        <v>56</v>
      </c>
      <c r="C68" s="6" t="str">
        <f t="shared" si="0"/>
        <v/>
      </c>
      <c r="D68" s="4"/>
      <c r="E68" s="2"/>
      <c r="F68" s="2"/>
      <c r="G68" s="31"/>
      <c r="H68" s="21"/>
      <c r="I68" s="36" t="str">
        <f>IF(AND(NOT(ISERROR(MATCH(G68,Condiciones!$F$4:$F$69,0))),NOT(ISERROR(MATCH(F68,Condiciones!$D$4:$D$15,0)))),"Si","")</f>
        <v/>
      </c>
      <c r="J68" s="33" t="str">
        <f t="shared" si="1"/>
        <v/>
      </c>
      <c r="K68" s="22" t="str">
        <f t="shared" si="2"/>
        <v/>
      </c>
      <c r="L68" s="7"/>
      <c r="M68" s="8"/>
    </row>
    <row r="69" spans="2:13" x14ac:dyDescent="0.35">
      <c r="B69" s="1">
        <f t="shared" si="3"/>
        <v>57</v>
      </c>
      <c r="C69" s="6" t="str">
        <f t="shared" si="0"/>
        <v/>
      </c>
      <c r="D69" s="4"/>
      <c r="E69" s="2"/>
      <c r="F69" s="2"/>
      <c r="G69" s="31"/>
      <c r="H69" s="21"/>
      <c r="I69" s="36" t="str">
        <f>IF(AND(NOT(ISERROR(MATCH(G69,Condiciones!$F$4:$F$69,0))),NOT(ISERROR(MATCH(F69,Condiciones!$D$4:$D$15,0)))),"Si","")</f>
        <v/>
      </c>
      <c r="J69" s="33" t="str">
        <f t="shared" si="1"/>
        <v/>
      </c>
      <c r="K69" s="22" t="str">
        <f t="shared" si="2"/>
        <v/>
      </c>
      <c r="L69" s="7"/>
      <c r="M69" s="8"/>
    </row>
    <row r="70" spans="2:13" x14ac:dyDescent="0.35">
      <c r="B70" s="1">
        <f t="shared" si="3"/>
        <v>58</v>
      </c>
      <c r="C70" s="6" t="str">
        <f t="shared" si="0"/>
        <v/>
      </c>
      <c r="D70" s="4"/>
      <c r="E70" s="2"/>
      <c r="F70" s="2"/>
      <c r="G70" s="31"/>
      <c r="H70" s="21"/>
      <c r="I70" s="36" t="str">
        <f>IF(AND(NOT(ISERROR(MATCH(G70,Condiciones!$F$4:$F$69,0))),NOT(ISERROR(MATCH(F70,Condiciones!$D$4:$D$15,0)))),"Si","")</f>
        <v/>
      </c>
      <c r="J70" s="33" t="str">
        <f t="shared" si="1"/>
        <v/>
      </c>
      <c r="K70" s="22" t="str">
        <f t="shared" si="2"/>
        <v/>
      </c>
      <c r="L70" s="7"/>
      <c r="M70" s="8"/>
    </row>
    <row r="71" spans="2:13" x14ac:dyDescent="0.35">
      <c r="B71" s="1">
        <f t="shared" si="3"/>
        <v>59</v>
      </c>
      <c r="C71" s="6" t="str">
        <f t="shared" si="0"/>
        <v/>
      </c>
      <c r="D71" s="4"/>
      <c r="E71" s="2"/>
      <c r="F71" s="2"/>
      <c r="G71" s="31"/>
      <c r="H71" s="21"/>
      <c r="I71" s="36" t="str">
        <f>IF(AND(NOT(ISERROR(MATCH(G71,Condiciones!$F$4:$F$69,0))),NOT(ISERROR(MATCH(F71,Condiciones!$D$4:$D$15,0)))),"Si","")</f>
        <v/>
      </c>
      <c r="J71" s="33" t="str">
        <f t="shared" si="1"/>
        <v/>
      </c>
      <c r="K71" s="22" t="str">
        <f t="shared" si="2"/>
        <v/>
      </c>
      <c r="L71" s="7"/>
      <c r="M71" s="8"/>
    </row>
    <row r="72" spans="2:13" x14ac:dyDescent="0.35">
      <c r="B72" s="1">
        <f t="shared" si="3"/>
        <v>60</v>
      </c>
      <c r="C72" s="6" t="str">
        <f t="shared" si="0"/>
        <v/>
      </c>
      <c r="D72" s="4"/>
      <c r="E72" s="2"/>
      <c r="F72" s="2"/>
      <c r="G72" s="31"/>
      <c r="H72" s="21"/>
      <c r="I72" s="36" t="str">
        <f>IF(AND(NOT(ISERROR(MATCH(G72,Condiciones!$F$4:$F$69,0))),NOT(ISERROR(MATCH(F72,Condiciones!$D$4:$D$15,0)))),"Si","")</f>
        <v/>
      </c>
      <c r="J72" s="33" t="str">
        <f t="shared" si="1"/>
        <v/>
      </c>
      <c r="K72" s="22" t="str">
        <f t="shared" si="2"/>
        <v/>
      </c>
      <c r="L72" s="7"/>
      <c r="M72" s="8"/>
    </row>
    <row r="73" spans="2:13" x14ac:dyDescent="0.35">
      <c r="B73" s="1">
        <f t="shared" si="3"/>
        <v>61</v>
      </c>
      <c r="C73" s="6" t="str">
        <f t="shared" si="0"/>
        <v/>
      </c>
      <c r="D73" s="4"/>
      <c r="E73" s="2"/>
      <c r="F73" s="2"/>
      <c r="G73" s="31"/>
      <c r="H73" s="21"/>
      <c r="I73" s="36" t="str">
        <f>IF(AND(NOT(ISERROR(MATCH(G73,Condiciones!$F$4:$F$69,0))),NOT(ISERROR(MATCH(F73,Condiciones!$D$4:$D$15,0)))),"Si","")</f>
        <v/>
      </c>
      <c r="J73" s="33" t="str">
        <f t="shared" si="1"/>
        <v/>
      </c>
      <c r="K73" s="22" t="str">
        <f t="shared" si="2"/>
        <v/>
      </c>
      <c r="L73" s="7"/>
      <c r="M73" s="8"/>
    </row>
    <row r="74" spans="2:13" x14ac:dyDescent="0.35">
      <c r="B74" s="1">
        <f t="shared" si="3"/>
        <v>62</v>
      </c>
      <c r="C74" s="6" t="str">
        <f t="shared" si="0"/>
        <v/>
      </c>
      <c r="D74" s="4"/>
      <c r="E74" s="2"/>
      <c r="F74" s="2"/>
      <c r="G74" s="31"/>
      <c r="H74" s="21"/>
      <c r="I74" s="36" t="str">
        <f>IF(AND(NOT(ISERROR(MATCH(G74,Condiciones!$F$4:$F$69,0))),NOT(ISERROR(MATCH(F74,Condiciones!$D$4:$D$15,0)))),"Si","")</f>
        <v/>
      </c>
      <c r="J74" s="33" t="str">
        <f t="shared" si="1"/>
        <v/>
      </c>
      <c r="K74" s="22" t="str">
        <f t="shared" si="2"/>
        <v/>
      </c>
      <c r="L74" s="7"/>
      <c r="M74" s="8"/>
    </row>
    <row r="75" spans="2:13" x14ac:dyDescent="0.35">
      <c r="B75" s="1">
        <f t="shared" si="3"/>
        <v>63</v>
      </c>
      <c r="C75" s="6" t="str">
        <f t="shared" si="0"/>
        <v/>
      </c>
      <c r="D75" s="4"/>
      <c r="E75" s="2"/>
      <c r="F75" s="2"/>
      <c r="G75" s="31"/>
      <c r="H75" s="21"/>
      <c r="I75" s="36" t="str">
        <f>IF(AND(NOT(ISERROR(MATCH(G75,Condiciones!$F$4:$F$69,0))),NOT(ISERROR(MATCH(F75,Condiciones!$D$4:$D$15,0)))),"Si","")</f>
        <v/>
      </c>
      <c r="J75" s="33" t="str">
        <f t="shared" si="1"/>
        <v/>
      </c>
      <c r="K75" s="22" t="str">
        <f t="shared" si="2"/>
        <v/>
      </c>
      <c r="L75" s="7"/>
      <c r="M75" s="8"/>
    </row>
    <row r="76" spans="2:13" x14ac:dyDescent="0.35">
      <c r="B76" s="1">
        <f t="shared" si="3"/>
        <v>64</v>
      </c>
      <c r="C76" s="6" t="str">
        <f t="shared" si="0"/>
        <v/>
      </c>
      <c r="D76" s="4"/>
      <c r="E76" s="2"/>
      <c r="F76" s="2"/>
      <c r="G76" s="31"/>
      <c r="H76" s="21"/>
      <c r="I76" s="36" t="str">
        <f>IF(AND(NOT(ISERROR(MATCH(G76,Condiciones!$F$4:$F$69,0))),NOT(ISERROR(MATCH(F76,Condiciones!$D$4:$D$15,0)))),"Si","")</f>
        <v/>
      </c>
      <c r="J76" s="33" t="str">
        <f t="shared" si="1"/>
        <v/>
      </c>
      <c r="K76" s="22" t="str">
        <f t="shared" si="2"/>
        <v/>
      </c>
      <c r="L76" s="7"/>
      <c r="M76" s="8"/>
    </row>
    <row r="77" spans="2:13" x14ac:dyDescent="0.35">
      <c r="B77" s="1">
        <f t="shared" si="3"/>
        <v>65</v>
      </c>
      <c r="C77" s="6" t="str">
        <f t="shared" si="0"/>
        <v/>
      </c>
      <c r="D77" s="4"/>
      <c r="E77" s="2"/>
      <c r="F77" s="2"/>
      <c r="G77" s="31"/>
      <c r="H77" s="21"/>
      <c r="I77" s="36" t="str">
        <f>IF(AND(NOT(ISERROR(MATCH(G77,Condiciones!$F$4:$F$69,0))),NOT(ISERROR(MATCH(F77,Condiciones!$D$4:$D$15,0)))),"Si","")</f>
        <v/>
      </c>
      <c r="J77" s="33" t="str">
        <f t="shared" si="1"/>
        <v/>
      </c>
      <c r="K77" s="22" t="str">
        <f t="shared" si="2"/>
        <v/>
      </c>
      <c r="L77" s="7"/>
      <c r="M77" s="8"/>
    </row>
    <row r="78" spans="2:13" x14ac:dyDescent="0.35">
      <c r="B78" s="1">
        <f t="shared" si="3"/>
        <v>66</v>
      </c>
      <c r="C78" s="6" t="str">
        <f t="shared" ref="C78:C88" si="4">IF(OR(ISBLANK(D78),ISBLANK(E78),ISBLANK(F78),ISBLANK(G78),ISBLANK(H78)),"",B78)</f>
        <v/>
      </c>
      <c r="D78" s="4"/>
      <c r="E78" s="2"/>
      <c r="F78" s="2"/>
      <c r="G78" s="31"/>
      <c r="H78" s="21"/>
      <c r="I78" s="36" t="str">
        <f>IF(AND(NOT(ISERROR(MATCH(G78,Condiciones!$F$4:$F$69,0))),NOT(ISERROR(MATCH(F78,Condiciones!$D$4:$D$15,0)))),"Si","")</f>
        <v/>
      </c>
      <c r="J78" s="33" t="str">
        <f t="shared" si="1"/>
        <v/>
      </c>
      <c r="K78" s="22" t="str">
        <f t="shared" si="2"/>
        <v/>
      </c>
      <c r="L78" s="7"/>
      <c r="M78" s="8"/>
    </row>
    <row r="79" spans="2:13" x14ac:dyDescent="0.35">
      <c r="B79" s="1">
        <f t="shared" si="3"/>
        <v>67</v>
      </c>
      <c r="C79" s="6" t="str">
        <f t="shared" si="4"/>
        <v/>
      </c>
      <c r="D79" s="4"/>
      <c r="E79" s="2"/>
      <c r="F79" s="2"/>
      <c r="G79" s="31"/>
      <c r="H79" s="21"/>
      <c r="I79" s="36" t="str">
        <f>IF(AND(NOT(ISERROR(MATCH(G79,Condiciones!$F$4:$F$69,0))),NOT(ISERROR(MATCH(F79,Condiciones!$D$4:$D$15,0)))),"Si","")</f>
        <v/>
      </c>
      <c r="J79" s="33" t="str">
        <f t="shared" ref="J79:J86" si="5">+IF(OR(ISBLANK(D79),ISBLANK(E79),ISBLANK(F79),ISBLANK(G79),ISBLANK(H79)), "",H79*G79*F79*E79/1000000)</f>
        <v/>
      </c>
      <c r="K79" s="22" t="str">
        <f t="shared" ref="K79:K86" si="6">+IF(OR(ISBLANK(D79),ISBLANK(E79),ISBLANK(F79),ISBLANK(G79),ISBLANK(H79)), "",(F79/1000*G79/1000*2+H79*G79/1000*2+H79*F79/1000*2)*E79)</f>
        <v/>
      </c>
      <c r="L79" s="7"/>
      <c r="M79" s="8"/>
    </row>
    <row r="80" spans="2:13" x14ac:dyDescent="0.35">
      <c r="B80" s="1">
        <f t="shared" si="3"/>
        <v>68</v>
      </c>
      <c r="C80" s="6" t="str">
        <f t="shared" si="4"/>
        <v/>
      </c>
      <c r="D80" s="4"/>
      <c r="E80" s="2"/>
      <c r="F80" s="2"/>
      <c r="G80" s="31"/>
      <c r="H80" s="21"/>
      <c r="I80" s="36" t="str">
        <f>IF(AND(NOT(ISERROR(MATCH(G80,Condiciones!$F$4:$F$69,0))),NOT(ISERROR(MATCH(F80,Condiciones!$D$4:$D$15,0)))),"Si","")</f>
        <v/>
      </c>
      <c r="J80" s="33" t="str">
        <f t="shared" si="5"/>
        <v/>
      </c>
      <c r="K80" s="22" t="str">
        <f t="shared" si="6"/>
        <v/>
      </c>
      <c r="L80" s="7"/>
      <c r="M80" s="8"/>
    </row>
    <row r="81" spans="2:13" x14ac:dyDescent="0.35">
      <c r="B81" s="1">
        <f t="shared" si="3"/>
        <v>69</v>
      </c>
      <c r="C81" s="6" t="str">
        <f t="shared" si="4"/>
        <v/>
      </c>
      <c r="D81" s="4"/>
      <c r="E81" s="2"/>
      <c r="F81" s="2"/>
      <c r="G81" s="31"/>
      <c r="H81" s="21"/>
      <c r="I81" s="36" t="str">
        <f>IF(AND(NOT(ISERROR(MATCH(G81,Condiciones!$F$4:$F$69,0))),NOT(ISERROR(MATCH(F81,Condiciones!$D$4:$D$15,0)))),"Si","")</f>
        <v/>
      </c>
      <c r="J81" s="33" t="str">
        <f t="shared" si="5"/>
        <v/>
      </c>
      <c r="K81" s="22" t="str">
        <f t="shared" si="6"/>
        <v/>
      </c>
      <c r="L81" s="7"/>
      <c r="M81" s="8"/>
    </row>
    <row r="82" spans="2:13" x14ac:dyDescent="0.35">
      <c r="B82" s="1">
        <f t="shared" ref="B82:B145" si="7">B81+1</f>
        <v>70</v>
      </c>
      <c r="C82" s="6" t="str">
        <f t="shared" si="4"/>
        <v/>
      </c>
      <c r="D82" s="4"/>
      <c r="E82" s="2"/>
      <c r="F82" s="2"/>
      <c r="G82" s="31"/>
      <c r="H82" s="21"/>
      <c r="I82" s="36" t="str">
        <f>IF(AND(NOT(ISERROR(MATCH(G82,Condiciones!$F$4:$F$69,0))),NOT(ISERROR(MATCH(F82,Condiciones!$D$4:$D$15,0)))),"Si","")</f>
        <v/>
      </c>
      <c r="J82" s="33" t="str">
        <f t="shared" si="5"/>
        <v/>
      </c>
      <c r="K82" s="22" t="str">
        <f t="shared" si="6"/>
        <v/>
      </c>
      <c r="L82" s="7"/>
      <c r="M82" s="8"/>
    </row>
    <row r="83" spans="2:13" x14ac:dyDescent="0.35">
      <c r="B83" s="1">
        <f t="shared" si="7"/>
        <v>71</v>
      </c>
      <c r="C83" s="6" t="str">
        <f t="shared" si="4"/>
        <v/>
      </c>
      <c r="D83" s="4"/>
      <c r="E83" s="2"/>
      <c r="F83" s="2"/>
      <c r="G83" s="31"/>
      <c r="H83" s="21"/>
      <c r="I83" s="36" t="str">
        <f>IF(AND(NOT(ISERROR(MATCH(G83,Condiciones!$F$4:$F$69,0))),NOT(ISERROR(MATCH(F83,Condiciones!$D$4:$D$15,0)))),"Si","")</f>
        <v/>
      </c>
      <c r="J83" s="33" t="str">
        <f t="shared" si="5"/>
        <v/>
      </c>
      <c r="K83" s="22" t="str">
        <f t="shared" si="6"/>
        <v/>
      </c>
      <c r="L83" s="7"/>
      <c r="M83" s="8"/>
    </row>
    <row r="84" spans="2:13" x14ac:dyDescent="0.35">
      <c r="B84" s="1">
        <f t="shared" si="7"/>
        <v>72</v>
      </c>
      <c r="C84" s="6" t="str">
        <f t="shared" si="4"/>
        <v/>
      </c>
      <c r="D84" s="4"/>
      <c r="E84" s="2"/>
      <c r="F84" s="2"/>
      <c r="G84" s="31"/>
      <c r="H84" s="21"/>
      <c r="I84" s="36" t="str">
        <f>IF(AND(NOT(ISERROR(MATCH(G84,Condiciones!$F$4:$F$69,0))),NOT(ISERROR(MATCH(F84,Condiciones!$D$4:$D$15,0)))),"Si","")</f>
        <v/>
      </c>
      <c r="J84" s="33" t="str">
        <f t="shared" si="5"/>
        <v/>
      </c>
      <c r="K84" s="22" t="str">
        <f t="shared" si="6"/>
        <v/>
      </c>
      <c r="L84" s="7"/>
      <c r="M84" s="8"/>
    </row>
    <row r="85" spans="2:13" x14ac:dyDescent="0.35">
      <c r="B85" s="1">
        <f t="shared" si="7"/>
        <v>73</v>
      </c>
      <c r="C85" s="6" t="str">
        <f t="shared" si="4"/>
        <v/>
      </c>
      <c r="D85" s="4"/>
      <c r="E85" s="2"/>
      <c r="F85" s="2"/>
      <c r="G85" s="31"/>
      <c r="H85" s="21"/>
      <c r="I85" s="36" t="str">
        <f>IF(AND(NOT(ISERROR(MATCH(G85,Condiciones!$F$4:$F$69,0))),NOT(ISERROR(MATCH(F85,Condiciones!$D$4:$D$15,0)))),"Si","")</f>
        <v/>
      </c>
      <c r="J85" s="33" t="str">
        <f t="shared" si="5"/>
        <v/>
      </c>
      <c r="K85" s="22" t="str">
        <f t="shared" si="6"/>
        <v/>
      </c>
      <c r="L85" s="7"/>
      <c r="M85" s="8"/>
    </row>
    <row r="86" spans="2:13" x14ac:dyDescent="0.35">
      <c r="B86" s="1">
        <f t="shared" si="7"/>
        <v>74</v>
      </c>
      <c r="C86" s="6" t="str">
        <f t="shared" si="4"/>
        <v/>
      </c>
      <c r="D86" s="4"/>
      <c r="E86" s="2"/>
      <c r="F86" s="2"/>
      <c r="G86" s="31"/>
      <c r="H86" s="21"/>
      <c r="I86" s="36" t="str">
        <f>IF(AND(NOT(ISERROR(MATCH(G86,Condiciones!$F$4:$F$69,0))),NOT(ISERROR(MATCH(F86,Condiciones!$D$4:$D$15,0)))),"Si","")</f>
        <v/>
      </c>
      <c r="J86" s="33" t="str">
        <f t="shared" si="5"/>
        <v/>
      </c>
      <c r="K86" s="22" t="str">
        <f t="shared" si="6"/>
        <v/>
      </c>
      <c r="L86" s="7"/>
      <c r="M86" s="8"/>
    </row>
    <row r="87" spans="2:13" x14ac:dyDescent="0.35">
      <c r="B87" s="1">
        <f t="shared" si="7"/>
        <v>75</v>
      </c>
      <c r="C87" s="6" t="str">
        <f t="shared" si="4"/>
        <v/>
      </c>
      <c r="D87" s="4"/>
      <c r="E87" s="2"/>
      <c r="F87" s="2"/>
      <c r="G87" s="31"/>
      <c r="H87" s="21"/>
      <c r="I87" s="36" t="str">
        <f>IF(AND(NOT(ISERROR(MATCH(G87,Condiciones!$F$4:$F$69,0))),NOT(ISERROR(MATCH(F87,Condiciones!$D$4:$D$15,0)))),"Si","")</f>
        <v/>
      </c>
      <c r="J87" s="34" t="str">
        <f t="shared" ref="J87:J88" si="8">+IF(OR(ISBLANK(D87),ISBLANK(E87),ISBLANK(F87),ISBLANK(G87),ISBLANK(H87)), "",H87*G87*F87*E87/1000000)</f>
        <v/>
      </c>
      <c r="K87" s="23"/>
      <c r="L87" s="7"/>
      <c r="M87" s="8"/>
    </row>
    <row r="88" spans="2:13" x14ac:dyDescent="0.35">
      <c r="B88" s="1">
        <f t="shared" si="7"/>
        <v>76</v>
      </c>
      <c r="C88" s="6" t="str">
        <f t="shared" si="4"/>
        <v/>
      </c>
      <c r="D88" s="4"/>
      <c r="E88" s="2"/>
      <c r="F88" s="2"/>
      <c r="G88" s="31"/>
      <c r="H88" s="21"/>
      <c r="I88" s="36" t="str">
        <f>IF(AND(NOT(ISERROR(MATCH(G88,Condiciones!$F$4:$F$69,0))),NOT(ISERROR(MATCH(F88,Condiciones!$D$4:$D$15,0)))),"Si","")</f>
        <v/>
      </c>
      <c r="J88" s="34" t="str">
        <f t="shared" si="8"/>
        <v/>
      </c>
      <c r="K88" s="23" t="str">
        <f t="shared" ref="K88" si="9">+IF(OR(ISBLANK(D88),ISBLANK(E88),ISBLANK(F88),ISBLANK(G88),ISBLANK(H88)), "",(F88/1000*G88/1000*2+H88*G88/1000*2+H88*F88/1000*2)*E88)</f>
        <v/>
      </c>
      <c r="L88" s="7"/>
      <c r="M88" s="8"/>
    </row>
    <row r="89" spans="2:13" x14ac:dyDescent="0.35">
      <c r="B89" s="1">
        <f t="shared" si="7"/>
        <v>77</v>
      </c>
      <c r="C89" s="6" t="str">
        <f t="shared" ref="C89:C150" si="10">IF(OR(ISBLANK(D89),ISBLANK(E89),ISBLANK(F89),ISBLANK(G89),ISBLANK(H89)),"",B89)</f>
        <v/>
      </c>
      <c r="D89" s="4"/>
      <c r="E89" s="2"/>
      <c r="F89" s="2"/>
      <c r="G89" s="31"/>
      <c r="H89" s="21"/>
      <c r="I89" s="36" t="str">
        <f>IF(AND(NOT(ISERROR(MATCH(G89,Condiciones!$F$4:$F$69,0))),NOT(ISERROR(MATCH(F89,Condiciones!$D$4:$D$15,0)))),"Si","")</f>
        <v/>
      </c>
      <c r="J89" s="34" t="str">
        <f t="shared" ref="J89:J150" si="11">+IF(OR(ISBLANK(D89),ISBLANK(E89),ISBLANK(F89),ISBLANK(G89),ISBLANK(H89)), "",H89*G89*F89*E89/1000000)</f>
        <v/>
      </c>
      <c r="K89" s="23" t="str">
        <f t="shared" ref="K89:K150" si="12">+IF(OR(ISBLANK(D89),ISBLANK(E89),ISBLANK(F89),ISBLANK(G89),ISBLANK(H89)), "",(F89/1000*G89/1000*2+H89*G89/1000*2+H89*F89/1000*2)*E89)</f>
        <v/>
      </c>
      <c r="L89" s="7"/>
      <c r="M89" s="8"/>
    </row>
    <row r="90" spans="2:13" x14ac:dyDescent="0.35">
      <c r="B90" s="1">
        <f t="shared" si="7"/>
        <v>78</v>
      </c>
      <c r="C90" s="6" t="str">
        <f t="shared" si="10"/>
        <v/>
      </c>
      <c r="D90" s="4"/>
      <c r="E90" s="2"/>
      <c r="F90" s="2"/>
      <c r="G90" s="31"/>
      <c r="H90" s="21"/>
      <c r="I90" s="36" t="str">
        <f>IF(AND(NOT(ISERROR(MATCH(G90,Condiciones!$F$4:$F$69,0))),NOT(ISERROR(MATCH(F90,Condiciones!$D$4:$D$15,0)))),"Si","")</f>
        <v/>
      </c>
      <c r="J90" s="34" t="str">
        <f t="shared" si="11"/>
        <v/>
      </c>
      <c r="K90" s="23" t="str">
        <f t="shared" si="12"/>
        <v/>
      </c>
      <c r="L90" s="7"/>
      <c r="M90" s="8"/>
    </row>
    <row r="91" spans="2:13" x14ac:dyDescent="0.35">
      <c r="B91" s="1">
        <f t="shared" si="7"/>
        <v>79</v>
      </c>
      <c r="C91" s="6" t="str">
        <f t="shared" si="10"/>
        <v/>
      </c>
      <c r="D91" s="4"/>
      <c r="E91" s="2"/>
      <c r="F91" s="2"/>
      <c r="G91" s="31"/>
      <c r="H91" s="21"/>
      <c r="I91" s="36" t="str">
        <f>IF(AND(NOT(ISERROR(MATCH(G91,Condiciones!$F$4:$F$69,0))),NOT(ISERROR(MATCH(F91,Condiciones!$D$4:$D$15,0)))),"Si","")</f>
        <v/>
      </c>
      <c r="J91" s="34" t="str">
        <f t="shared" si="11"/>
        <v/>
      </c>
      <c r="K91" s="23" t="str">
        <f t="shared" si="12"/>
        <v/>
      </c>
      <c r="L91" s="7"/>
      <c r="M91" s="8"/>
    </row>
    <row r="92" spans="2:13" x14ac:dyDescent="0.35">
      <c r="B92" s="1">
        <f t="shared" si="7"/>
        <v>80</v>
      </c>
      <c r="C92" s="6" t="str">
        <f t="shared" si="10"/>
        <v/>
      </c>
      <c r="D92" s="4"/>
      <c r="E92" s="2"/>
      <c r="F92" s="2"/>
      <c r="G92" s="31"/>
      <c r="H92" s="21"/>
      <c r="I92" s="36" t="str">
        <f>IF(AND(NOT(ISERROR(MATCH(G92,Condiciones!$F$4:$F$69,0))),NOT(ISERROR(MATCH(F92,Condiciones!$D$4:$D$15,0)))),"Si","")</f>
        <v/>
      </c>
      <c r="J92" s="34" t="str">
        <f t="shared" si="11"/>
        <v/>
      </c>
      <c r="K92" s="23" t="str">
        <f t="shared" si="12"/>
        <v/>
      </c>
      <c r="L92" s="7"/>
      <c r="M92" s="8"/>
    </row>
    <row r="93" spans="2:13" x14ac:dyDescent="0.35">
      <c r="B93" s="1">
        <f t="shared" si="7"/>
        <v>81</v>
      </c>
      <c r="C93" s="6" t="str">
        <f t="shared" si="10"/>
        <v/>
      </c>
      <c r="D93" s="4"/>
      <c r="E93" s="2"/>
      <c r="F93" s="2"/>
      <c r="G93" s="31"/>
      <c r="H93" s="21"/>
      <c r="I93" s="36" t="str">
        <f>IF(AND(NOT(ISERROR(MATCH(G93,Condiciones!$F$4:$F$69,0))),NOT(ISERROR(MATCH(F93,Condiciones!$D$4:$D$15,0)))),"Si","")</f>
        <v/>
      </c>
      <c r="J93" s="34" t="str">
        <f t="shared" si="11"/>
        <v/>
      </c>
      <c r="K93" s="23" t="str">
        <f t="shared" si="12"/>
        <v/>
      </c>
      <c r="L93" s="7"/>
      <c r="M93" s="8"/>
    </row>
    <row r="94" spans="2:13" x14ac:dyDescent="0.35">
      <c r="B94" s="1">
        <f t="shared" si="7"/>
        <v>82</v>
      </c>
      <c r="C94" s="6" t="str">
        <f t="shared" si="10"/>
        <v/>
      </c>
      <c r="D94" s="4"/>
      <c r="E94" s="2"/>
      <c r="F94" s="2"/>
      <c r="G94" s="31"/>
      <c r="H94" s="21"/>
      <c r="I94" s="36" t="str">
        <f>IF(AND(NOT(ISERROR(MATCH(G94,Condiciones!$F$4:$F$69,0))),NOT(ISERROR(MATCH(F94,Condiciones!$D$4:$D$15,0)))),"Si","")</f>
        <v/>
      </c>
      <c r="J94" s="34" t="str">
        <f t="shared" si="11"/>
        <v/>
      </c>
      <c r="K94" s="23" t="str">
        <f t="shared" si="12"/>
        <v/>
      </c>
      <c r="L94" s="7"/>
      <c r="M94" s="8"/>
    </row>
    <row r="95" spans="2:13" x14ac:dyDescent="0.35">
      <c r="B95" s="1">
        <f t="shared" si="7"/>
        <v>83</v>
      </c>
      <c r="C95" s="6" t="str">
        <f t="shared" si="10"/>
        <v/>
      </c>
      <c r="D95" s="4"/>
      <c r="E95" s="2"/>
      <c r="F95" s="2"/>
      <c r="G95" s="31"/>
      <c r="H95" s="21"/>
      <c r="I95" s="36" t="str">
        <f>IF(AND(NOT(ISERROR(MATCH(G95,Condiciones!$F$4:$F$69,0))),NOT(ISERROR(MATCH(F95,Condiciones!$D$4:$D$15,0)))),"Si","")</f>
        <v/>
      </c>
      <c r="J95" s="34" t="str">
        <f t="shared" si="11"/>
        <v/>
      </c>
      <c r="K95" s="23" t="str">
        <f t="shared" si="12"/>
        <v/>
      </c>
      <c r="L95" s="7"/>
      <c r="M95" s="8"/>
    </row>
    <row r="96" spans="2:13" x14ac:dyDescent="0.35">
      <c r="B96" s="1">
        <f t="shared" si="7"/>
        <v>84</v>
      </c>
      <c r="C96" s="6" t="str">
        <f t="shared" si="10"/>
        <v/>
      </c>
      <c r="D96" s="4"/>
      <c r="E96" s="2"/>
      <c r="F96" s="2"/>
      <c r="G96" s="31"/>
      <c r="H96" s="21"/>
      <c r="I96" s="36" t="str">
        <f>IF(AND(NOT(ISERROR(MATCH(G96,Condiciones!$F$4:$F$69,0))),NOT(ISERROR(MATCH(F96,Condiciones!$D$4:$D$15,0)))),"Si","")</f>
        <v/>
      </c>
      <c r="J96" s="34" t="str">
        <f t="shared" si="11"/>
        <v/>
      </c>
      <c r="K96" s="23" t="str">
        <f t="shared" si="12"/>
        <v/>
      </c>
      <c r="L96" s="7"/>
      <c r="M96" s="8"/>
    </row>
    <row r="97" spans="2:13" x14ac:dyDescent="0.35">
      <c r="B97" s="1">
        <f t="shared" si="7"/>
        <v>85</v>
      </c>
      <c r="C97" s="6" t="str">
        <f t="shared" si="10"/>
        <v/>
      </c>
      <c r="D97" s="4"/>
      <c r="E97" s="2"/>
      <c r="F97" s="2"/>
      <c r="G97" s="31"/>
      <c r="H97" s="21"/>
      <c r="I97" s="36" t="str">
        <f>IF(AND(NOT(ISERROR(MATCH(G97,Condiciones!$F$4:$F$69,0))),NOT(ISERROR(MATCH(F97,Condiciones!$D$4:$D$15,0)))),"Si","")</f>
        <v/>
      </c>
      <c r="J97" s="34" t="str">
        <f t="shared" si="11"/>
        <v/>
      </c>
      <c r="K97" s="23" t="str">
        <f t="shared" si="12"/>
        <v/>
      </c>
      <c r="L97" s="3"/>
      <c r="M97" s="8"/>
    </row>
    <row r="98" spans="2:13" x14ac:dyDescent="0.35">
      <c r="B98" s="1">
        <f t="shared" si="7"/>
        <v>86</v>
      </c>
      <c r="C98" s="6" t="str">
        <f t="shared" si="10"/>
        <v/>
      </c>
      <c r="D98" s="4"/>
      <c r="E98" s="2"/>
      <c r="F98" s="2"/>
      <c r="G98" s="31"/>
      <c r="H98" s="21"/>
      <c r="I98" s="36" t="str">
        <f>IF(AND(NOT(ISERROR(MATCH(G98,Condiciones!$F$4:$F$69,0))),NOT(ISERROR(MATCH(F98,Condiciones!$D$4:$D$15,0)))),"Si","")</f>
        <v/>
      </c>
      <c r="J98" s="34" t="str">
        <f t="shared" si="11"/>
        <v/>
      </c>
      <c r="K98" s="23" t="str">
        <f t="shared" si="12"/>
        <v/>
      </c>
      <c r="L98" s="3"/>
      <c r="M98" s="8"/>
    </row>
    <row r="99" spans="2:13" x14ac:dyDescent="0.35">
      <c r="B99" s="1">
        <f t="shared" si="7"/>
        <v>87</v>
      </c>
      <c r="C99" s="6" t="str">
        <f t="shared" si="10"/>
        <v/>
      </c>
      <c r="D99" s="4"/>
      <c r="E99" s="2"/>
      <c r="F99" s="2"/>
      <c r="G99" s="31"/>
      <c r="H99" s="21"/>
      <c r="I99" s="36" t="str">
        <f>IF(AND(NOT(ISERROR(MATCH(G99,Condiciones!$F$4:$F$69,0))),NOT(ISERROR(MATCH(F99,Condiciones!$D$4:$D$15,0)))),"Si","")</f>
        <v/>
      </c>
      <c r="J99" s="34" t="str">
        <f t="shared" si="11"/>
        <v/>
      </c>
      <c r="K99" s="23" t="str">
        <f t="shared" si="12"/>
        <v/>
      </c>
      <c r="L99" s="3"/>
      <c r="M99" s="8"/>
    </row>
    <row r="100" spans="2:13" x14ac:dyDescent="0.35">
      <c r="B100" s="1">
        <f t="shared" si="7"/>
        <v>88</v>
      </c>
      <c r="C100" s="6" t="str">
        <f t="shared" si="10"/>
        <v/>
      </c>
      <c r="D100" s="4"/>
      <c r="E100" s="2"/>
      <c r="F100" s="2"/>
      <c r="G100" s="31"/>
      <c r="H100" s="21"/>
      <c r="I100" s="36" t="str">
        <f>IF(AND(NOT(ISERROR(MATCH(G100,Condiciones!$F$4:$F$69,0))),NOT(ISERROR(MATCH(F100,Condiciones!$D$4:$D$15,0)))),"Si","")</f>
        <v/>
      </c>
      <c r="J100" s="34" t="str">
        <f t="shared" si="11"/>
        <v/>
      </c>
      <c r="K100" s="23" t="str">
        <f t="shared" si="12"/>
        <v/>
      </c>
      <c r="M100" s="8"/>
    </row>
    <row r="101" spans="2:13" x14ac:dyDescent="0.35">
      <c r="B101" s="1">
        <f t="shared" si="7"/>
        <v>89</v>
      </c>
      <c r="C101" s="6" t="str">
        <f t="shared" si="10"/>
        <v/>
      </c>
      <c r="D101" s="4"/>
      <c r="E101" s="2"/>
      <c r="F101" s="2"/>
      <c r="G101" s="31"/>
      <c r="H101" s="21"/>
      <c r="I101" s="36" t="str">
        <f>IF(AND(NOT(ISERROR(MATCH(G101,Condiciones!$F$4:$F$69,0))),NOT(ISERROR(MATCH(F101,Condiciones!$D$4:$D$15,0)))),"Si","")</f>
        <v/>
      </c>
      <c r="J101" s="34" t="str">
        <f t="shared" si="11"/>
        <v/>
      </c>
      <c r="K101" s="23" t="str">
        <f t="shared" si="12"/>
        <v/>
      </c>
      <c r="M101" s="8"/>
    </row>
    <row r="102" spans="2:13" x14ac:dyDescent="0.35">
      <c r="B102" s="1">
        <f t="shared" si="7"/>
        <v>90</v>
      </c>
      <c r="C102" s="6" t="str">
        <f t="shared" si="10"/>
        <v/>
      </c>
      <c r="D102" s="4"/>
      <c r="E102" s="2"/>
      <c r="F102" s="2"/>
      <c r="G102" s="31"/>
      <c r="H102" s="21"/>
      <c r="I102" s="36" t="str">
        <f>IF(AND(NOT(ISERROR(MATCH(G102,Condiciones!$F$4:$F$69,0))),NOT(ISERROR(MATCH(F102,Condiciones!$D$4:$D$15,0)))),"Si","")</f>
        <v/>
      </c>
      <c r="J102" s="34" t="str">
        <f t="shared" si="11"/>
        <v/>
      </c>
      <c r="K102" s="23" t="str">
        <f t="shared" si="12"/>
        <v/>
      </c>
      <c r="M102" s="8"/>
    </row>
    <row r="103" spans="2:13" x14ac:dyDescent="0.35">
      <c r="B103" s="1">
        <f t="shared" si="7"/>
        <v>91</v>
      </c>
      <c r="C103" s="6" t="str">
        <f t="shared" si="10"/>
        <v/>
      </c>
      <c r="D103" s="4"/>
      <c r="E103" s="2"/>
      <c r="F103" s="2"/>
      <c r="G103" s="31"/>
      <c r="H103" s="21"/>
      <c r="I103" s="36" t="str">
        <f>IF(AND(NOT(ISERROR(MATCH(G103,Condiciones!$F$4:$F$69,0))),NOT(ISERROR(MATCH(F103,Condiciones!$D$4:$D$15,0)))),"Si","")</f>
        <v/>
      </c>
      <c r="J103" s="34" t="str">
        <f t="shared" si="11"/>
        <v/>
      </c>
      <c r="K103" s="23" t="str">
        <f t="shared" si="12"/>
        <v/>
      </c>
      <c r="M103" s="8"/>
    </row>
    <row r="104" spans="2:13" x14ac:dyDescent="0.35">
      <c r="B104" s="1">
        <f t="shared" si="7"/>
        <v>92</v>
      </c>
      <c r="C104" s="6" t="str">
        <f t="shared" si="10"/>
        <v/>
      </c>
      <c r="D104" s="4"/>
      <c r="E104" s="2"/>
      <c r="F104" s="2"/>
      <c r="G104" s="31"/>
      <c r="H104" s="21"/>
      <c r="I104" s="36" t="str">
        <f>IF(AND(NOT(ISERROR(MATCH(G104,Condiciones!$F$4:$F$69,0))),NOT(ISERROR(MATCH(F104,Condiciones!$D$4:$D$15,0)))),"Si","")</f>
        <v/>
      </c>
      <c r="J104" s="34" t="str">
        <f t="shared" si="11"/>
        <v/>
      </c>
      <c r="K104" s="23" t="str">
        <f t="shared" si="12"/>
        <v/>
      </c>
      <c r="M104" s="8"/>
    </row>
    <row r="105" spans="2:13" x14ac:dyDescent="0.35">
      <c r="B105" s="1">
        <f t="shared" si="7"/>
        <v>93</v>
      </c>
      <c r="C105" s="6" t="str">
        <f t="shared" si="10"/>
        <v/>
      </c>
      <c r="D105" s="4"/>
      <c r="E105" s="2"/>
      <c r="F105" s="2"/>
      <c r="G105" s="31"/>
      <c r="H105" s="21"/>
      <c r="I105" s="36" t="str">
        <f>IF(AND(NOT(ISERROR(MATCH(G105,Condiciones!$F$4:$F$69,0))),NOT(ISERROR(MATCH(F105,Condiciones!$D$4:$D$15,0)))),"Si","")</f>
        <v/>
      </c>
      <c r="J105" s="34" t="str">
        <f t="shared" si="11"/>
        <v/>
      </c>
      <c r="K105" s="23" t="str">
        <f t="shared" si="12"/>
        <v/>
      </c>
      <c r="M105" s="8"/>
    </row>
    <row r="106" spans="2:13" x14ac:dyDescent="0.35">
      <c r="B106" s="1">
        <f t="shared" si="7"/>
        <v>94</v>
      </c>
      <c r="C106" s="6" t="str">
        <f t="shared" si="10"/>
        <v/>
      </c>
      <c r="D106" s="4"/>
      <c r="E106" s="2"/>
      <c r="F106" s="2"/>
      <c r="G106" s="31"/>
      <c r="H106" s="21"/>
      <c r="I106" s="36" t="str">
        <f>IF(AND(NOT(ISERROR(MATCH(G106,Condiciones!$F$4:$F$69,0))),NOT(ISERROR(MATCH(F106,Condiciones!$D$4:$D$15,0)))),"Si","")</f>
        <v/>
      </c>
      <c r="J106" s="34" t="str">
        <f t="shared" si="11"/>
        <v/>
      </c>
      <c r="K106" s="23" t="str">
        <f t="shared" si="12"/>
        <v/>
      </c>
      <c r="M106" s="8"/>
    </row>
    <row r="107" spans="2:13" x14ac:dyDescent="0.35">
      <c r="B107" s="1">
        <f t="shared" si="7"/>
        <v>95</v>
      </c>
      <c r="C107" s="6" t="str">
        <f t="shared" si="10"/>
        <v/>
      </c>
      <c r="D107" s="4"/>
      <c r="E107" s="2"/>
      <c r="F107" s="2"/>
      <c r="G107" s="31"/>
      <c r="H107" s="21"/>
      <c r="I107" s="36" t="str">
        <f>IF(AND(NOT(ISERROR(MATCH(G107,Condiciones!$F$4:$F$69,0))),NOT(ISERROR(MATCH(F107,Condiciones!$D$4:$D$15,0)))),"Si","")</f>
        <v/>
      </c>
      <c r="J107" s="34" t="str">
        <f t="shared" si="11"/>
        <v/>
      </c>
      <c r="K107" s="23" t="str">
        <f t="shared" si="12"/>
        <v/>
      </c>
      <c r="M107" s="8"/>
    </row>
    <row r="108" spans="2:13" x14ac:dyDescent="0.35">
      <c r="B108" s="1">
        <f t="shared" si="7"/>
        <v>96</v>
      </c>
      <c r="C108" s="6" t="str">
        <f t="shared" si="10"/>
        <v/>
      </c>
      <c r="D108" s="4"/>
      <c r="E108" s="2"/>
      <c r="F108" s="2"/>
      <c r="G108" s="31"/>
      <c r="H108" s="21"/>
      <c r="I108" s="36" t="str">
        <f>IF(AND(NOT(ISERROR(MATCH(G108,Condiciones!$F$4:$F$69,0))),NOT(ISERROR(MATCH(F108,Condiciones!$D$4:$D$15,0)))),"Si","")</f>
        <v/>
      </c>
      <c r="J108" s="34" t="str">
        <f t="shared" si="11"/>
        <v/>
      </c>
      <c r="K108" s="23" t="str">
        <f t="shared" si="12"/>
        <v/>
      </c>
      <c r="M108" s="8"/>
    </row>
    <row r="109" spans="2:13" x14ac:dyDescent="0.35">
      <c r="B109" s="1">
        <f t="shared" si="7"/>
        <v>97</v>
      </c>
      <c r="C109" s="6" t="str">
        <f t="shared" si="10"/>
        <v/>
      </c>
      <c r="D109" s="4"/>
      <c r="E109" s="2"/>
      <c r="F109" s="2"/>
      <c r="G109" s="31"/>
      <c r="H109" s="21"/>
      <c r="I109" s="36" t="str">
        <f>IF(AND(NOT(ISERROR(MATCH(G109,Condiciones!$F$4:$F$69,0))),NOT(ISERROR(MATCH(F109,Condiciones!$D$4:$D$15,0)))),"Si","")</f>
        <v/>
      </c>
      <c r="J109" s="34" t="str">
        <f t="shared" si="11"/>
        <v/>
      </c>
      <c r="K109" s="23" t="str">
        <f t="shared" si="12"/>
        <v/>
      </c>
      <c r="M109" s="8"/>
    </row>
    <row r="110" spans="2:13" x14ac:dyDescent="0.35">
      <c r="B110" s="1">
        <f t="shared" si="7"/>
        <v>98</v>
      </c>
      <c r="C110" s="6" t="str">
        <f t="shared" si="10"/>
        <v/>
      </c>
      <c r="D110" s="4"/>
      <c r="E110" s="2"/>
      <c r="F110" s="2"/>
      <c r="G110" s="31"/>
      <c r="H110" s="21"/>
      <c r="I110" s="36" t="str">
        <f>IF(AND(NOT(ISERROR(MATCH(G110,Condiciones!$F$4:$F$69,0))),NOT(ISERROR(MATCH(F110,Condiciones!$D$4:$D$15,0)))),"Si","")</f>
        <v/>
      </c>
      <c r="J110" s="34" t="str">
        <f t="shared" si="11"/>
        <v/>
      </c>
      <c r="K110" s="23" t="str">
        <f t="shared" si="12"/>
        <v/>
      </c>
      <c r="M110" s="8"/>
    </row>
    <row r="111" spans="2:13" x14ac:dyDescent="0.35">
      <c r="B111" s="1">
        <f t="shared" si="7"/>
        <v>99</v>
      </c>
      <c r="C111" s="6" t="str">
        <f t="shared" si="10"/>
        <v/>
      </c>
      <c r="D111" s="4"/>
      <c r="E111" s="2"/>
      <c r="F111" s="2"/>
      <c r="G111" s="31"/>
      <c r="H111" s="21"/>
      <c r="I111" s="36" t="str">
        <f>IF(AND(NOT(ISERROR(MATCH(G111,Condiciones!$F$4:$F$69,0))),NOT(ISERROR(MATCH(F111,Condiciones!$D$4:$D$15,0)))),"Si","")</f>
        <v/>
      </c>
      <c r="J111" s="34" t="str">
        <f t="shared" si="11"/>
        <v/>
      </c>
      <c r="K111" s="23" t="str">
        <f t="shared" si="12"/>
        <v/>
      </c>
      <c r="M111" s="8"/>
    </row>
    <row r="112" spans="2:13" x14ac:dyDescent="0.35">
      <c r="B112" s="1">
        <f t="shared" si="7"/>
        <v>100</v>
      </c>
      <c r="C112" s="6" t="str">
        <f t="shared" si="10"/>
        <v/>
      </c>
      <c r="D112" s="4"/>
      <c r="E112" s="2"/>
      <c r="F112" s="2"/>
      <c r="G112" s="31"/>
      <c r="H112" s="21"/>
      <c r="I112" s="36" t="str">
        <f>IF(AND(NOT(ISERROR(MATCH(G112,Condiciones!$F$4:$F$69,0))),NOT(ISERROR(MATCH(F112,Condiciones!$D$4:$D$15,0)))),"Si","")</f>
        <v/>
      </c>
      <c r="J112" s="34" t="str">
        <f t="shared" si="11"/>
        <v/>
      </c>
      <c r="K112" s="23" t="str">
        <f t="shared" si="12"/>
        <v/>
      </c>
      <c r="M112" s="8"/>
    </row>
    <row r="113" spans="2:13" x14ac:dyDescent="0.35">
      <c r="B113" s="1">
        <f t="shared" si="7"/>
        <v>101</v>
      </c>
      <c r="C113" s="6" t="str">
        <f t="shared" si="10"/>
        <v/>
      </c>
      <c r="D113" s="4"/>
      <c r="E113" s="2"/>
      <c r="F113" s="2"/>
      <c r="G113" s="31"/>
      <c r="H113" s="21"/>
      <c r="I113" s="36" t="str">
        <f>IF(AND(NOT(ISERROR(MATCH(G113,Condiciones!$F$4:$F$69,0))),NOT(ISERROR(MATCH(F113,Condiciones!$D$4:$D$15,0)))),"Si","")</f>
        <v/>
      </c>
      <c r="J113" s="34" t="str">
        <f t="shared" si="11"/>
        <v/>
      </c>
      <c r="K113" s="23" t="str">
        <f t="shared" si="12"/>
        <v/>
      </c>
      <c r="M113" s="8"/>
    </row>
    <row r="114" spans="2:13" x14ac:dyDescent="0.35">
      <c r="B114" s="1">
        <f t="shared" si="7"/>
        <v>102</v>
      </c>
      <c r="C114" s="6" t="str">
        <f t="shared" si="10"/>
        <v/>
      </c>
      <c r="D114" s="4"/>
      <c r="E114" s="2"/>
      <c r="F114" s="2"/>
      <c r="G114" s="31"/>
      <c r="H114" s="21"/>
      <c r="I114" s="36" t="str">
        <f>IF(AND(NOT(ISERROR(MATCH(G114,Condiciones!$F$4:$F$69,0))),NOT(ISERROR(MATCH(F114,Condiciones!$D$4:$D$15,0)))),"Si","")</f>
        <v/>
      </c>
      <c r="J114" s="34" t="str">
        <f t="shared" si="11"/>
        <v/>
      </c>
      <c r="K114" s="23" t="str">
        <f t="shared" si="12"/>
        <v/>
      </c>
      <c r="M114" s="8"/>
    </row>
    <row r="115" spans="2:13" x14ac:dyDescent="0.35">
      <c r="B115" s="1">
        <f t="shared" si="7"/>
        <v>103</v>
      </c>
      <c r="C115" s="6" t="str">
        <f t="shared" si="10"/>
        <v/>
      </c>
      <c r="D115" s="4"/>
      <c r="E115" s="2"/>
      <c r="F115" s="2"/>
      <c r="G115" s="31"/>
      <c r="H115" s="21"/>
      <c r="I115" s="36" t="str">
        <f>IF(AND(NOT(ISERROR(MATCH(G115,Condiciones!$F$4:$F$69,0))),NOT(ISERROR(MATCH(F115,Condiciones!$D$4:$D$15,0)))),"Si","")</f>
        <v/>
      </c>
      <c r="J115" s="34" t="str">
        <f t="shared" si="11"/>
        <v/>
      </c>
      <c r="K115" s="23" t="str">
        <f t="shared" si="12"/>
        <v/>
      </c>
      <c r="M115" s="8"/>
    </row>
    <row r="116" spans="2:13" x14ac:dyDescent="0.35">
      <c r="B116" s="1">
        <f t="shared" si="7"/>
        <v>104</v>
      </c>
      <c r="C116" s="6" t="str">
        <f t="shared" si="10"/>
        <v/>
      </c>
      <c r="D116" s="4"/>
      <c r="E116" s="2"/>
      <c r="F116" s="2"/>
      <c r="G116" s="31"/>
      <c r="H116" s="21"/>
      <c r="I116" s="36" t="str">
        <f>IF(AND(NOT(ISERROR(MATCH(G116,Condiciones!$F$4:$F$69,0))),NOT(ISERROR(MATCH(F116,Condiciones!$D$4:$D$15,0)))),"Si","")</f>
        <v/>
      </c>
      <c r="J116" s="34" t="str">
        <f t="shared" si="11"/>
        <v/>
      </c>
      <c r="K116" s="23" t="str">
        <f t="shared" si="12"/>
        <v/>
      </c>
      <c r="M116" s="8"/>
    </row>
    <row r="117" spans="2:13" x14ac:dyDescent="0.35">
      <c r="B117" s="1">
        <f t="shared" si="7"/>
        <v>105</v>
      </c>
      <c r="C117" s="6" t="str">
        <f t="shared" si="10"/>
        <v/>
      </c>
      <c r="D117" s="4"/>
      <c r="E117" s="2"/>
      <c r="F117" s="2"/>
      <c r="G117" s="31"/>
      <c r="H117" s="21"/>
      <c r="I117" s="36" t="str">
        <f>IF(AND(NOT(ISERROR(MATCH(G117,Condiciones!$F$4:$F$69,0))),NOT(ISERROR(MATCH(F117,Condiciones!$D$4:$D$15,0)))),"Si","")</f>
        <v/>
      </c>
      <c r="J117" s="34" t="str">
        <f t="shared" si="11"/>
        <v/>
      </c>
      <c r="K117" s="23" t="str">
        <f t="shared" si="12"/>
        <v/>
      </c>
      <c r="M117" s="8"/>
    </row>
    <row r="118" spans="2:13" x14ac:dyDescent="0.35">
      <c r="B118" s="1">
        <f t="shared" si="7"/>
        <v>106</v>
      </c>
      <c r="C118" s="6" t="str">
        <f t="shared" si="10"/>
        <v/>
      </c>
      <c r="D118" s="4"/>
      <c r="E118" s="2"/>
      <c r="F118" s="2"/>
      <c r="G118" s="31"/>
      <c r="H118" s="21"/>
      <c r="I118" s="36" t="str">
        <f>IF(AND(NOT(ISERROR(MATCH(G118,Condiciones!$F$4:$F$69,0))),NOT(ISERROR(MATCH(F118,Condiciones!$D$4:$D$15,0)))),"Si","")</f>
        <v/>
      </c>
      <c r="J118" s="34" t="str">
        <f t="shared" si="11"/>
        <v/>
      </c>
      <c r="K118" s="23" t="str">
        <f t="shared" si="12"/>
        <v/>
      </c>
      <c r="M118" s="8"/>
    </row>
    <row r="119" spans="2:13" x14ac:dyDescent="0.35">
      <c r="B119" s="1">
        <f t="shared" si="7"/>
        <v>107</v>
      </c>
      <c r="C119" s="6" t="str">
        <f t="shared" si="10"/>
        <v/>
      </c>
      <c r="D119" s="4"/>
      <c r="E119" s="2"/>
      <c r="F119" s="2"/>
      <c r="G119" s="31"/>
      <c r="H119" s="21"/>
      <c r="I119" s="36" t="str">
        <f>IF(AND(NOT(ISERROR(MATCH(G119,Condiciones!$F$4:$F$69,0))),NOT(ISERROR(MATCH(F119,Condiciones!$D$4:$D$15,0)))),"Si","")</f>
        <v/>
      </c>
      <c r="J119" s="34" t="str">
        <f t="shared" si="11"/>
        <v/>
      </c>
      <c r="K119" s="23" t="str">
        <f t="shared" si="12"/>
        <v/>
      </c>
      <c r="M119" s="8"/>
    </row>
    <row r="120" spans="2:13" x14ac:dyDescent="0.35">
      <c r="B120" s="1">
        <f t="shared" si="7"/>
        <v>108</v>
      </c>
      <c r="C120" s="6" t="str">
        <f t="shared" si="10"/>
        <v/>
      </c>
      <c r="D120" s="4"/>
      <c r="E120" s="2"/>
      <c r="F120" s="2"/>
      <c r="G120" s="31"/>
      <c r="H120" s="21"/>
      <c r="I120" s="36" t="str">
        <f>IF(AND(NOT(ISERROR(MATCH(G120,Condiciones!$F$4:$F$69,0))),NOT(ISERROR(MATCH(F120,Condiciones!$D$4:$D$15,0)))),"Si","")</f>
        <v/>
      </c>
      <c r="J120" s="34" t="str">
        <f t="shared" si="11"/>
        <v/>
      </c>
      <c r="K120" s="23" t="str">
        <f t="shared" si="12"/>
        <v/>
      </c>
      <c r="M120" s="8"/>
    </row>
    <row r="121" spans="2:13" x14ac:dyDescent="0.35">
      <c r="B121" s="1">
        <f t="shared" si="7"/>
        <v>109</v>
      </c>
      <c r="C121" s="6" t="str">
        <f t="shared" si="10"/>
        <v/>
      </c>
      <c r="D121" s="4"/>
      <c r="E121" s="2"/>
      <c r="F121" s="2"/>
      <c r="G121" s="31"/>
      <c r="H121" s="21"/>
      <c r="I121" s="36" t="str">
        <f>IF(AND(NOT(ISERROR(MATCH(G121,Condiciones!$F$4:$F$69,0))),NOT(ISERROR(MATCH(F121,Condiciones!$D$4:$D$15,0)))),"Si","")</f>
        <v/>
      </c>
      <c r="J121" s="34" t="str">
        <f t="shared" si="11"/>
        <v/>
      </c>
      <c r="K121" s="23" t="str">
        <f t="shared" si="12"/>
        <v/>
      </c>
      <c r="M121" s="8"/>
    </row>
    <row r="122" spans="2:13" x14ac:dyDescent="0.35">
      <c r="B122" s="1">
        <f t="shared" si="7"/>
        <v>110</v>
      </c>
      <c r="C122" s="6" t="str">
        <f t="shared" si="10"/>
        <v/>
      </c>
      <c r="D122" s="4"/>
      <c r="E122" s="2"/>
      <c r="F122" s="2"/>
      <c r="G122" s="31"/>
      <c r="H122" s="21"/>
      <c r="I122" s="36" t="str">
        <f>IF(AND(NOT(ISERROR(MATCH(G122,Condiciones!$F$4:$F$69,0))),NOT(ISERROR(MATCH(F122,Condiciones!$D$4:$D$15,0)))),"Si","")</f>
        <v/>
      </c>
      <c r="J122" s="34" t="str">
        <f t="shared" si="11"/>
        <v/>
      </c>
      <c r="K122" s="23" t="str">
        <f t="shared" si="12"/>
        <v/>
      </c>
      <c r="M122" s="8"/>
    </row>
    <row r="123" spans="2:13" x14ac:dyDescent="0.35">
      <c r="B123" s="1">
        <f t="shared" si="7"/>
        <v>111</v>
      </c>
      <c r="C123" s="6" t="str">
        <f t="shared" si="10"/>
        <v/>
      </c>
      <c r="D123" s="4"/>
      <c r="E123" s="2"/>
      <c r="F123" s="2"/>
      <c r="G123" s="31"/>
      <c r="H123" s="21"/>
      <c r="I123" s="36" t="str">
        <f>IF(AND(NOT(ISERROR(MATCH(G123,Condiciones!$F$4:$F$69,0))),NOT(ISERROR(MATCH(F123,Condiciones!$D$4:$D$15,0)))),"Si","")</f>
        <v/>
      </c>
      <c r="J123" s="34" t="str">
        <f t="shared" si="11"/>
        <v/>
      </c>
      <c r="K123" s="23" t="str">
        <f t="shared" si="12"/>
        <v/>
      </c>
      <c r="M123" s="8"/>
    </row>
    <row r="124" spans="2:13" x14ac:dyDescent="0.35">
      <c r="B124" s="1">
        <f t="shared" si="7"/>
        <v>112</v>
      </c>
      <c r="C124" s="6" t="str">
        <f t="shared" si="10"/>
        <v/>
      </c>
      <c r="D124" s="4"/>
      <c r="E124" s="2"/>
      <c r="F124" s="2"/>
      <c r="G124" s="31"/>
      <c r="H124" s="21"/>
      <c r="I124" s="36" t="str">
        <f>IF(AND(NOT(ISERROR(MATCH(G124,Condiciones!$F$4:$F$69,0))),NOT(ISERROR(MATCH(F124,Condiciones!$D$4:$D$15,0)))),"Si","")</f>
        <v/>
      </c>
      <c r="J124" s="34" t="str">
        <f t="shared" si="11"/>
        <v/>
      </c>
      <c r="K124" s="23" t="str">
        <f t="shared" si="12"/>
        <v/>
      </c>
      <c r="M124" s="8"/>
    </row>
    <row r="125" spans="2:13" x14ac:dyDescent="0.35">
      <c r="B125" s="1">
        <f t="shared" si="7"/>
        <v>113</v>
      </c>
      <c r="C125" s="6" t="str">
        <f t="shared" si="10"/>
        <v/>
      </c>
      <c r="D125" s="4"/>
      <c r="E125" s="2"/>
      <c r="F125" s="2"/>
      <c r="G125" s="31"/>
      <c r="H125" s="21"/>
      <c r="I125" s="36" t="str">
        <f>IF(AND(NOT(ISERROR(MATCH(G125,Condiciones!$F$4:$F$69,0))),NOT(ISERROR(MATCH(F125,Condiciones!$D$4:$D$15,0)))),"Si","")</f>
        <v/>
      </c>
      <c r="J125" s="34" t="str">
        <f t="shared" si="11"/>
        <v/>
      </c>
      <c r="K125" s="23" t="str">
        <f t="shared" si="12"/>
        <v/>
      </c>
      <c r="M125" s="8"/>
    </row>
    <row r="126" spans="2:13" x14ac:dyDescent="0.35">
      <c r="B126" s="1">
        <f t="shared" si="7"/>
        <v>114</v>
      </c>
      <c r="C126" s="6" t="str">
        <f t="shared" si="10"/>
        <v/>
      </c>
      <c r="D126" s="4"/>
      <c r="E126" s="2"/>
      <c r="F126" s="2"/>
      <c r="G126" s="31"/>
      <c r="H126" s="21"/>
      <c r="I126" s="36" t="str">
        <f>IF(AND(NOT(ISERROR(MATCH(G126,Condiciones!$F$4:$F$69,0))),NOT(ISERROR(MATCH(F126,Condiciones!$D$4:$D$15,0)))),"Si","")</f>
        <v/>
      </c>
      <c r="J126" s="34" t="str">
        <f t="shared" si="11"/>
        <v/>
      </c>
      <c r="K126" s="23" t="str">
        <f t="shared" si="12"/>
        <v/>
      </c>
      <c r="M126" s="8"/>
    </row>
    <row r="127" spans="2:13" x14ac:dyDescent="0.35">
      <c r="B127" s="1">
        <f t="shared" si="7"/>
        <v>115</v>
      </c>
      <c r="C127" s="6" t="str">
        <f t="shared" si="10"/>
        <v/>
      </c>
      <c r="D127" s="4"/>
      <c r="E127" s="2"/>
      <c r="F127" s="2"/>
      <c r="G127" s="31"/>
      <c r="H127" s="21"/>
      <c r="I127" s="36" t="str">
        <f>IF(AND(NOT(ISERROR(MATCH(G127,Condiciones!$F$4:$F$69,0))),NOT(ISERROR(MATCH(F127,Condiciones!$D$4:$D$15,0)))),"Si","")</f>
        <v/>
      </c>
      <c r="J127" s="34" t="str">
        <f t="shared" si="11"/>
        <v/>
      </c>
      <c r="K127" s="23" t="str">
        <f t="shared" si="12"/>
        <v/>
      </c>
      <c r="M127" s="8"/>
    </row>
    <row r="128" spans="2:13" x14ac:dyDescent="0.35">
      <c r="B128" s="1">
        <f t="shared" si="7"/>
        <v>116</v>
      </c>
      <c r="C128" s="6" t="str">
        <f t="shared" si="10"/>
        <v/>
      </c>
      <c r="D128" s="4"/>
      <c r="E128" s="2"/>
      <c r="F128" s="2"/>
      <c r="G128" s="31"/>
      <c r="H128" s="21"/>
      <c r="I128" s="36" t="str">
        <f>IF(AND(NOT(ISERROR(MATCH(G128,Condiciones!$F$4:$F$69,0))),NOT(ISERROR(MATCH(F128,Condiciones!$D$4:$D$15,0)))),"Si","")</f>
        <v/>
      </c>
      <c r="J128" s="34" t="str">
        <f t="shared" si="11"/>
        <v/>
      </c>
      <c r="K128" s="23" t="str">
        <f t="shared" si="12"/>
        <v/>
      </c>
      <c r="M128" s="8"/>
    </row>
    <row r="129" spans="2:13" x14ac:dyDescent="0.35">
      <c r="B129" s="1">
        <f t="shared" si="7"/>
        <v>117</v>
      </c>
      <c r="C129" s="6" t="str">
        <f t="shared" si="10"/>
        <v/>
      </c>
      <c r="D129" s="4"/>
      <c r="E129" s="2"/>
      <c r="F129" s="2"/>
      <c r="G129" s="31"/>
      <c r="H129" s="21"/>
      <c r="I129" s="36" t="str">
        <f>IF(AND(NOT(ISERROR(MATCH(G129,Condiciones!$F$4:$F$69,0))),NOT(ISERROR(MATCH(F129,Condiciones!$D$4:$D$15,0)))),"Si","")</f>
        <v/>
      </c>
      <c r="J129" s="34" t="str">
        <f t="shared" si="11"/>
        <v/>
      </c>
      <c r="K129" s="23" t="str">
        <f t="shared" si="12"/>
        <v/>
      </c>
      <c r="M129" s="8"/>
    </row>
    <row r="130" spans="2:13" x14ac:dyDescent="0.35">
      <c r="B130" s="1">
        <f t="shared" si="7"/>
        <v>118</v>
      </c>
      <c r="C130" s="6" t="str">
        <f t="shared" si="10"/>
        <v/>
      </c>
      <c r="D130" s="4"/>
      <c r="E130" s="2"/>
      <c r="F130" s="2"/>
      <c r="G130" s="31"/>
      <c r="H130" s="21"/>
      <c r="I130" s="36" t="str">
        <f>IF(AND(NOT(ISERROR(MATCH(G130,Condiciones!$F$4:$F$69,0))),NOT(ISERROR(MATCH(F130,Condiciones!$D$4:$D$15,0)))),"Si","")</f>
        <v/>
      </c>
      <c r="J130" s="34" t="str">
        <f t="shared" si="11"/>
        <v/>
      </c>
      <c r="K130" s="23" t="str">
        <f t="shared" si="12"/>
        <v/>
      </c>
      <c r="M130" s="8"/>
    </row>
    <row r="131" spans="2:13" x14ac:dyDescent="0.35">
      <c r="B131" s="1">
        <f t="shared" si="7"/>
        <v>119</v>
      </c>
      <c r="C131" s="6" t="str">
        <f t="shared" si="10"/>
        <v/>
      </c>
      <c r="D131" s="4"/>
      <c r="E131" s="2"/>
      <c r="F131" s="2"/>
      <c r="G131" s="31"/>
      <c r="H131" s="21"/>
      <c r="I131" s="36" t="str">
        <f>IF(AND(NOT(ISERROR(MATCH(G131,Condiciones!$F$4:$F$69,0))),NOT(ISERROR(MATCH(F131,Condiciones!$D$4:$D$15,0)))),"Si","")</f>
        <v/>
      </c>
      <c r="J131" s="34" t="str">
        <f t="shared" si="11"/>
        <v/>
      </c>
      <c r="K131" s="23" t="str">
        <f t="shared" si="12"/>
        <v/>
      </c>
      <c r="M131" s="8"/>
    </row>
    <row r="132" spans="2:13" x14ac:dyDescent="0.35">
      <c r="B132" s="1">
        <f t="shared" si="7"/>
        <v>120</v>
      </c>
      <c r="C132" s="6" t="str">
        <f t="shared" si="10"/>
        <v/>
      </c>
      <c r="D132" s="4"/>
      <c r="E132" s="2"/>
      <c r="F132" s="2"/>
      <c r="G132" s="31"/>
      <c r="H132" s="21"/>
      <c r="I132" s="36" t="str">
        <f>IF(AND(NOT(ISERROR(MATCH(G132,Condiciones!$F$4:$F$69,0))),NOT(ISERROR(MATCH(F132,Condiciones!$D$4:$D$15,0)))),"Si","")</f>
        <v/>
      </c>
      <c r="J132" s="34" t="str">
        <f t="shared" si="11"/>
        <v/>
      </c>
      <c r="K132" s="23" t="str">
        <f t="shared" si="12"/>
        <v/>
      </c>
      <c r="M132" s="8"/>
    </row>
    <row r="133" spans="2:13" x14ac:dyDescent="0.35">
      <c r="B133" s="1">
        <f t="shared" si="7"/>
        <v>121</v>
      </c>
      <c r="C133" s="6" t="str">
        <f t="shared" si="10"/>
        <v/>
      </c>
      <c r="D133" s="4"/>
      <c r="E133" s="2"/>
      <c r="F133" s="2"/>
      <c r="G133" s="31"/>
      <c r="H133" s="21"/>
      <c r="I133" s="36" t="str">
        <f>IF(AND(NOT(ISERROR(MATCH(G133,Condiciones!$F$4:$F$69,0))),NOT(ISERROR(MATCH(F133,Condiciones!$D$4:$D$15,0)))),"Si","")</f>
        <v/>
      </c>
      <c r="J133" s="34" t="str">
        <f t="shared" si="11"/>
        <v/>
      </c>
      <c r="K133" s="23" t="str">
        <f t="shared" si="12"/>
        <v/>
      </c>
      <c r="M133" s="8"/>
    </row>
    <row r="134" spans="2:13" x14ac:dyDescent="0.35">
      <c r="B134" s="1">
        <f t="shared" si="7"/>
        <v>122</v>
      </c>
      <c r="C134" s="6" t="str">
        <f t="shared" si="10"/>
        <v/>
      </c>
      <c r="D134" s="4"/>
      <c r="E134" s="2"/>
      <c r="F134" s="2"/>
      <c r="G134" s="31"/>
      <c r="H134" s="21"/>
      <c r="I134" s="36" t="str">
        <f>IF(AND(NOT(ISERROR(MATCH(G134,Condiciones!$F$4:$F$69,0))),NOT(ISERROR(MATCH(F134,Condiciones!$D$4:$D$15,0)))),"Si","")</f>
        <v/>
      </c>
      <c r="J134" s="34" t="str">
        <f t="shared" si="11"/>
        <v/>
      </c>
      <c r="K134" s="23" t="str">
        <f t="shared" si="12"/>
        <v/>
      </c>
      <c r="M134" s="8"/>
    </row>
    <row r="135" spans="2:13" x14ac:dyDescent="0.35">
      <c r="B135" s="1">
        <f t="shared" si="7"/>
        <v>123</v>
      </c>
      <c r="C135" s="6" t="str">
        <f t="shared" si="10"/>
        <v/>
      </c>
      <c r="D135" s="4"/>
      <c r="E135" s="2"/>
      <c r="F135" s="2"/>
      <c r="G135" s="31"/>
      <c r="H135" s="21"/>
      <c r="I135" s="36" t="str">
        <f>IF(AND(NOT(ISERROR(MATCH(G135,Condiciones!$F$4:$F$69,0))),NOT(ISERROR(MATCH(F135,Condiciones!$D$4:$D$15,0)))),"Si","")</f>
        <v/>
      </c>
      <c r="J135" s="34" t="str">
        <f t="shared" si="11"/>
        <v/>
      </c>
      <c r="K135" s="23" t="str">
        <f t="shared" si="12"/>
        <v/>
      </c>
      <c r="M135" s="8"/>
    </row>
    <row r="136" spans="2:13" x14ac:dyDescent="0.35">
      <c r="B136" s="1">
        <f t="shared" si="7"/>
        <v>124</v>
      </c>
      <c r="C136" s="6" t="str">
        <f t="shared" si="10"/>
        <v/>
      </c>
      <c r="D136" s="4"/>
      <c r="E136" s="2"/>
      <c r="F136" s="2"/>
      <c r="G136" s="31"/>
      <c r="H136" s="21"/>
      <c r="I136" s="36" t="str">
        <f>IF(AND(NOT(ISERROR(MATCH(G136,Condiciones!$F$4:$F$69,0))),NOT(ISERROR(MATCH(F136,Condiciones!$D$4:$D$15,0)))),"Si","")</f>
        <v/>
      </c>
      <c r="J136" s="34" t="str">
        <f t="shared" si="11"/>
        <v/>
      </c>
      <c r="K136" s="23" t="str">
        <f t="shared" si="12"/>
        <v/>
      </c>
      <c r="M136" s="8"/>
    </row>
    <row r="137" spans="2:13" x14ac:dyDescent="0.35">
      <c r="B137" s="1">
        <f t="shared" si="7"/>
        <v>125</v>
      </c>
      <c r="C137" s="6" t="str">
        <f t="shared" si="10"/>
        <v/>
      </c>
      <c r="D137" s="4"/>
      <c r="E137" s="2"/>
      <c r="F137" s="2"/>
      <c r="G137" s="31"/>
      <c r="H137" s="21"/>
      <c r="I137" s="36" t="str">
        <f>IF(AND(NOT(ISERROR(MATCH(G137,Condiciones!$F$4:$F$69,0))),NOT(ISERROR(MATCH(F137,Condiciones!$D$4:$D$15,0)))),"Si","")</f>
        <v/>
      </c>
      <c r="J137" s="34" t="str">
        <f t="shared" si="11"/>
        <v/>
      </c>
      <c r="K137" s="23" t="str">
        <f t="shared" si="12"/>
        <v/>
      </c>
      <c r="M137" s="8"/>
    </row>
    <row r="138" spans="2:13" x14ac:dyDescent="0.35">
      <c r="B138" s="1">
        <f t="shared" si="7"/>
        <v>126</v>
      </c>
      <c r="C138" s="6" t="str">
        <f t="shared" si="10"/>
        <v/>
      </c>
      <c r="D138" s="4"/>
      <c r="E138" s="2"/>
      <c r="F138" s="2"/>
      <c r="G138" s="31"/>
      <c r="H138" s="21"/>
      <c r="I138" s="36" t="str">
        <f>IF(AND(NOT(ISERROR(MATCH(G138,Condiciones!$F$4:$F$69,0))),NOT(ISERROR(MATCH(F138,Condiciones!$D$4:$D$15,0)))),"Si","")</f>
        <v/>
      </c>
      <c r="J138" s="34" t="str">
        <f t="shared" si="11"/>
        <v/>
      </c>
      <c r="K138" s="23" t="str">
        <f t="shared" si="12"/>
        <v/>
      </c>
      <c r="M138" s="8"/>
    </row>
    <row r="139" spans="2:13" x14ac:dyDescent="0.35">
      <c r="B139" s="1">
        <f t="shared" si="7"/>
        <v>127</v>
      </c>
      <c r="C139" s="6" t="str">
        <f t="shared" si="10"/>
        <v/>
      </c>
      <c r="D139" s="4"/>
      <c r="E139" s="2"/>
      <c r="F139" s="2"/>
      <c r="G139" s="31"/>
      <c r="H139" s="21"/>
      <c r="I139" s="36" t="str">
        <f>IF(AND(NOT(ISERROR(MATCH(G139,Condiciones!$F$4:$F$69,0))),NOT(ISERROR(MATCH(F139,Condiciones!$D$4:$D$15,0)))),"Si","")</f>
        <v/>
      </c>
      <c r="J139" s="34" t="str">
        <f t="shared" si="11"/>
        <v/>
      </c>
      <c r="K139" s="23" t="str">
        <f t="shared" si="12"/>
        <v/>
      </c>
      <c r="M139" s="8"/>
    </row>
    <row r="140" spans="2:13" x14ac:dyDescent="0.35">
      <c r="B140" s="1">
        <f t="shared" si="7"/>
        <v>128</v>
      </c>
      <c r="C140" s="6" t="str">
        <f t="shared" si="10"/>
        <v/>
      </c>
      <c r="D140" s="4"/>
      <c r="E140" s="2"/>
      <c r="F140" s="2"/>
      <c r="G140" s="31"/>
      <c r="H140" s="21"/>
      <c r="I140" s="36" t="str">
        <f>IF(AND(NOT(ISERROR(MATCH(G140,Condiciones!$F$4:$F$69,0))),NOT(ISERROR(MATCH(F140,Condiciones!$D$4:$D$15,0)))),"Si","")</f>
        <v/>
      </c>
      <c r="J140" s="34" t="str">
        <f t="shared" si="11"/>
        <v/>
      </c>
      <c r="K140" s="23" t="str">
        <f t="shared" si="12"/>
        <v/>
      </c>
      <c r="M140" s="8"/>
    </row>
    <row r="141" spans="2:13" x14ac:dyDescent="0.35">
      <c r="B141" s="1">
        <f t="shared" si="7"/>
        <v>129</v>
      </c>
      <c r="C141" s="6" t="str">
        <f t="shared" si="10"/>
        <v/>
      </c>
      <c r="D141" s="4"/>
      <c r="E141" s="2"/>
      <c r="F141" s="2"/>
      <c r="G141" s="31"/>
      <c r="H141" s="21"/>
      <c r="I141" s="36" t="str">
        <f>IF(AND(NOT(ISERROR(MATCH(G141,Condiciones!$F$4:$F$69,0))),NOT(ISERROR(MATCH(F141,Condiciones!$D$4:$D$15,0)))),"Si","")</f>
        <v/>
      </c>
      <c r="J141" s="34" t="str">
        <f t="shared" si="11"/>
        <v/>
      </c>
      <c r="K141" s="23" t="str">
        <f t="shared" si="12"/>
        <v/>
      </c>
      <c r="M141" s="8"/>
    </row>
    <row r="142" spans="2:13" x14ac:dyDescent="0.35">
      <c r="B142" s="1">
        <f t="shared" si="7"/>
        <v>130</v>
      </c>
      <c r="C142" s="6" t="str">
        <f t="shared" si="10"/>
        <v/>
      </c>
      <c r="D142" s="4"/>
      <c r="E142" s="2"/>
      <c r="F142" s="2"/>
      <c r="G142" s="31"/>
      <c r="H142" s="21"/>
      <c r="I142" s="36" t="str">
        <f>IF(AND(NOT(ISERROR(MATCH(G142,Condiciones!$F$4:$F$69,0))),NOT(ISERROR(MATCH(F142,Condiciones!$D$4:$D$15,0)))),"Si","")</f>
        <v/>
      </c>
      <c r="J142" s="34" t="str">
        <f t="shared" si="11"/>
        <v/>
      </c>
      <c r="K142" s="23" t="str">
        <f t="shared" si="12"/>
        <v/>
      </c>
      <c r="M142" s="8"/>
    </row>
    <row r="143" spans="2:13" x14ac:dyDescent="0.35">
      <c r="B143" s="1">
        <f t="shared" si="7"/>
        <v>131</v>
      </c>
      <c r="C143" s="6" t="str">
        <f t="shared" si="10"/>
        <v/>
      </c>
      <c r="D143" s="4"/>
      <c r="E143" s="2"/>
      <c r="F143" s="2"/>
      <c r="G143" s="31"/>
      <c r="H143" s="21"/>
      <c r="I143" s="36" t="str">
        <f>IF(AND(NOT(ISERROR(MATCH(G143,Condiciones!$F$4:$F$69,0))),NOT(ISERROR(MATCH(F143,Condiciones!$D$4:$D$15,0)))),"Si","")</f>
        <v/>
      </c>
      <c r="J143" s="34" t="str">
        <f t="shared" si="11"/>
        <v/>
      </c>
      <c r="K143" s="23" t="str">
        <f t="shared" si="12"/>
        <v/>
      </c>
      <c r="M143" s="8"/>
    </row>
    <row r="144" spans="2:13" x14ac:dyDescent="0.35">
      <c r="B144" s="1">
        <f t="shared" si="7"/>
        <v>132</v>
      </c>
      <c r="C144" s="6" t="str">
        <f t="shared" si="10"/>
        <v/>
      </c>
      <c r="D144" s="4"/>
      <c r="E144" s="2"/>
      <c r="F144" s="2"/>
      <c r="G144" s="31"/>
      <c r="H144" s="21"/>
      <c r="I144" s="36" t="str">
        <f>IF(AND(NOT(ISERROR(MATCH(G144,Condiciones!$F$4:$F$69,0))),NOT(ISERROR(MATCH(F144,Condiciones!$D$4:$D$15,0)))),"Si","")</f>
        <v/>
      </c>
      <c r="J144" s="34" t="str">
        <f t="shared" si="11"/>
        <v/>
      </c>
      <c r="K144" s="23" t="str">
        <f t="shared" si="12"/>
        <v/>
      </c>
      <c r="M144" s="8"/>
    </row>
    <row r="145" spans="2:13" x14ac:dyDescent="0.35">
      <c r="B145" s="1">
        <f t="shared" si="7"/>
        <v>133</v>
      </c>
      <c r="C145" s="6" t="str">
        <f t="shared" si="10"/>
        <v/>
      </c>
      <c r="D145" s="4"/>
      <c r="E145" s="2"/>
      <c r="F145" s="2"/>
      <c r="G145" s="31"/>
      <c r="H145" s="21"/>
      <c r="I145" s="36" t="str">
        <f>IF(AND(NOT(ISERROR(MATCH(G145,Condiciones!$F$4:$F$69,0))),NOT(ISERROR(MATCH(F145,Condiciones!$D$4:$D$15,0)))),"Si","")</f>
        <v/>
      </c>
      <c r="J145" s="34" t="str">
        <f t="shared" si="11"/>
        <v/>
      </c>
      <c r="K145" s="23" t="str">
        <f t="shared" si="12"/>
        <v/>
      </c>
      <c r="M145" s="8"/>
    </row>
    <row r="146" spans="2:13" x14ac:dyDescent="0.35">
      <c r="B146" s="1">
        <f t="shared" ref="B146:B209" si="13">B145+1</f>
        <v>134</v>
      </c>
      <c r="C146" s="6" t="str">
        <f t="shared" si="10"/>
        <v/>
      </c>
      <c r="D146" s="4"/>
      <c r="E146" s="2"/>
      <c r="F146" s="2"/>
      <c r="G146" s="31"/>
      <c r="H146" s="21"/>
      <c r="I146" s="36" t="str">
        <f>IF(AND(NOT(ISERROR(MATCH(G146,Condiciones!$F$4:$F$69,0))),NOT(ISERROR(MATCH(F146,Condiciones!$D$4:$D$15,0)))),"Si","")</f>
        <v/>
      </c>
      <c r="J146" s="34" t="str">
        <f t="shared" si="11"/>
        <v/>
      </c>
      <c r="K146" s="23" t="str">
        <f t="shared" si="12"/>
        <v/>
      </c>
      <c r="M146" s="8"/>
    </row>
    <row r="147" spans="2:13" x14ac:dyDescent="0.35">
      <c r="B147" s="1">
        <f t="shared" si="13"/>
        <v>135</v>
      </c>
      <c r="C147" s="6" t="str">
        <f t="shared" si="10"/>
        <v/>
      </c>
      <c r="D147" s="4"/>
      <c r="E147" s="2"/>
      <c r="F147" s="2"/>
      <c r="G147" s="31"/>
      <c r="H147" s="21"/>
      <c r="I147" s="36" t="str">
        <f>IF(AND(NOT(ISERROR(MATCH(G147,Condiciones!$F$4:$F$69,0))),NOT(ISERROR(MATCH(F147,Condiciones!$D$4:$D$15,0)))),"Si","")</f>
        <v/>
      </c>
      <c r="J147" s="34" t="str">
        <f t="shared" si="11"/>
        <v/>
      </c>
      <c r="K147" s="23" t="str">
        <f t="shared" si="12"/>
        <v/>
      </c>
      <c r="M147" s="8"/>
    </row>
    <row r="148" spans="2:13" x14ac:dyDescent="0.35">
      <c r="B148" s="1">
        <f t="shared" si="13"/>
        <v>136</v>
      </c>
      <c r="C148" s="6" t="str">
        <f t="shared" si="10"/>
        <v/>
      </c>
      <c r="D148" s="4"/>
      <c r="E148" s="2"/>
      <c r="F148" s="2"/>
      <c r="G148" s="31"/>
      <c r="H148" s="21"/>
      <c r="I148" s="36" t="str">
        <f>IF(AND(NOT(ISERROR(MATCH(G148,Condiciones!$F$4:$F$69,0))),NOT(ISERROR(MATCH(F148,Condiciones!$D$4:$D$15,0)))),"Si","")</f>
        <v/>
      </c>
      <c r="J148" s="34" t="str">
        <f t="shared" si="11"/>
        <v/>
      </c>
      <c r="K148" s="23" t="str">
        <f t="shared" si="12"/>
        <v/>
      </c>
      <c r="M148" s="8"/>
    </row>
    <row r="149" spans="2:13" x14ac:dyDescent="0.35">
      <c r="B149" s="1">
        <f t="shared" si="13"/>
        <v>137</v>
      </c>
      <c r="C149" s="6" t="str">
        <f t="shared" si="10"/>
        <v/>
      </c>
      <c r="D149" s="4"/>
      <c r="E149" s="2"/>
      <c r="F149" s="2"/>
      <c r="G149" s="31"/>
      <c r="H149" s="21"/>
      <c r="I149" s="36" t="str">
        <f>IF(AND(NOT(ISERROR(MATCH(G149,Condiciones!$F$4:$F$69,0))),NOT(ISERROR(MATCH(F149,Condiciones!$D$4:$D$15,0)))),"Si","")</f>
        <v/>
      </c>
      <c r="J149" s="34" t="str">
        <f t="shared" si="11"/>
        <v/>
      </c>
      <c r="K149" s="23" t="str">
        <f t="shared" si="12"/>
        <v/>
      </c>
      <c r="M149" s="8"/>
    </row>
    <row r="150" spans="2:13" x14ac:dyDescent="0.35">
      <c r="B150" s="1">
        <f t="shared" si="13"/>
        <v>138</v>
      </c>
      <c r="C150" s="6" t="str">
        <f t="shared" si="10"/>
        <v/>
      </c>
      <c r="D150" s="4"/>
      <c r="E150" s="2"/>
      <c r="F150" s="2"/>
      <c r="G150" s="31"/>
      <c r="H150" s="21"/>
      <c r="I150" s="36" t="str">
        <f>IF(AND(NOT(ISERROR(MATCH(G150,Condiciones!$F$4:$F$69,0))),NOT(ISERROR(MATCH(F150,Condiciones!$D$4:$D$15,0)))),"Si","")</f>
        <v/>
      </c>
      <c r="J150" s="34" t="str">
        <f t="shared" si="11"/>
        <v/>
      </c>
      <c r="K150" s="23" t="str">
        <f t="shared" si="12"/>
        <v/>
      </c>
      <c r="M150" s="8"/>
    </row>
    <row r="151" spans="2:13" x14ac:dyDescent="0.35">
      <c r="B151" s="1">
        <f t="shared" si="13"/>
        <v>139</v>
      </c>
      <c r="C151" s="6" t="str">
        <f t="shared" ref="C151:C161" si="14">IF(OR(ISBLANK(D151),ISBLANK(E151),ISBLANK(F151),ISBLANK(G151),ISBLANK(H151)),"",B151)</f>
        <v/>
      </c>
      <c r="D151" s="4"/>
      <c r="E151" s="2"/>
      <c r="F151" s="2"/>
      <c r="G151" s="31"/>
      <c r="H151" s="21"/>
      <c r="I151" s="36" t="str">
        <f>IF(AND(NOT(ISERROR(MATCH(G151,Condiciones!$F$4:$F$69,0))),NOT(ISERROR(MATCH(F151,Condiciones!$D$4:$D$15,0)))),"Si","")</f>
        <v/>
      </c>
      <c r="J151" s="34" t="str">
        <f t="shared" ref="J151:J161" si="15">+IF(OR(ISBLANK(D151),ISBLANK(E151),ISBLANK(F151),ISBLANK(G151),ISBLANK(H151)), "",H151*G151*F151*E151/1000000)</f>
        <v/>
      </c>
      <c r="K151" s="23" t="str">
        <f t="shared" ref="K151:K161" si="16">+IF(OR(ISBLANK(D151),ISBLANK(E151),ISBLANK(F151),ISBLANK(G151),ISBLANK(H151)), "",(F151/1000*G151/1000*2+H151*G151/1000*2+H151*F151/1000*2)*E151)</f>
        <v/>
      </c>
      <c r="M151" s="8"/>
    </row>
    <row r="152" spans="2:13" x14ac:dyDescent="0.35">
      <c r="B152" s="1">
        <f t="shared" si="13"/>
        <v>140</v>
      </c>
      <c r="C152" s="6" t="str">
        <f t="shared" si="14"/>
        <v/>
      </c>
      <c r="D152" s="4"/>
      <c r="E152" s="2"/>
      <c r="F152" s="2"/>
      <c r="G152" s="31"/>
      <c r="H152" s="21"/>
      <c r="I152" s="36" t="str">
        <f>IF(AND(NOT(ISERROR(MATCH(G152,Condiciones!$F$4:$F$69,0))),NOT(ISERROR(MATCH(F152,Condiciones!$D$4:$D$15,0)))),"Si","")</f>
        <v/>
      </c>
      <c r="J152" s="34" t="str">
        <f t="shared" si="15"/>
        <v/>
      </c>
      <c r="K152" s="23" t="str">
        <f t="shared" si="16"/>
        <v/>
      </c>
      <c r="M152" s="8"/>
    </row>
    <row r="153" spans="2:13" x14ac:dyDescent="0.35">
      <c r="B153" s="1">
        <f t="shared" si="13"/>
        <v>141</v>
      </c>
      <c r="C153" s="6" t="str">
        <f t="shared" si="14"/>
        <v/>
      </c>
      <c r="D153" s="4"/>
      <c r="E153" s="2"/>
      <c r="F153" s="2"/>
      <c r="G153" s="31"/>
      <c r="H153" s="21"/>
      <c r="I153" s="36" t="str">
        <f>IF(AND(NOT(ISERROR(MATCH(G153,Condiciones!$F$4:$F$69,0))),NOT(ISERROR(MATCH(F153,Condiciones!$D$4:$D$15,0)))),"Si","")</f>
        <v/>
      </c>
      <c r="J153" s="34" t="str">
        <f t="shared" si="15"/>
        <v/>
      </c>
      <c r="K153" s="23" t="str">
        <f t="shared" si="16"/>
        <v/>
      </c>
      <c r="M153" s="8"/>
    </row>
    <row r="154" spans="2:13" x14ac:dyDescent="0.35">
      <c r="B154" s="1">
        <f t="shared" si="13"/>
        <v>142</v>
      </c>
      <c r="C154" s="6" t="str">
        <f t="shared" si="14"/>
        <v/>
      </c>
      <c r="D154" s="4"/>
      <c r="E154" s="2"/>
      <c r="F154" s="2"/>
      <c r="G154" s="31"/>
      <c r="H154" s="21"/>
      <c r="I154" s="36" t="str">
        <f>IF(AND(NOT(ISERROR(MATCH(G154,Condiciones!$F$4:$F$69,0))),NOT(ISERROR(MATCH(F154,Condiciones!$D$4:$D$15,0)))),"Si","")</f>
        <v/>
      </c>
      <c r="J154" s="34" t="str">
        <f t="shared" si="15"/>
        <v/>
      </c>
      <c r="K154" s="23" t="str">
        <f t="shared" si="16"/>
        <v/>
      </c>
      <c r="M154" s="8"/>
    </row>
    <row r="155" spans="2:13" x14ac:dyDescent="0.35">
      <c r="B155" s="1">
        <f t="shared" si="13"/>
        <v>143</v>
      </c>
      <c r="C155" s="6" t="str">
        <f t="shared" si="14"/>
        <v/>
      </c>
      <c r="D155" s="4"/>
      <c r="E155" s="2"/>
      <c r="F155" s="2"/>
      <c r="G155" s="31"/>
      <c r="H155" s="21"/>
      <c r="I155" s="36" t="str">
        <f>IF(AND(NOT(ISERROR(MATCH(G155,Condiciones!$F$4:$F$69,0))),NOT(ISERROR(MATCH(F155,Condiciones!$D$4:$D$15,0)))),"Si","")</f>
        <v/>
      </c>
      <c r="J155" s="34" t="str">
        <f t="shared" si="15"/>
        <v/>
      </c>
      <c r="K155" s="23" t="str">
        <f t="shared" si="16"/>
        <v/>
      </c>
      <c r="M155" s="8"/>
    </row>
    <row r="156" spans="2:13" x14ac:dyDescent="0.35">
      <c r="B156" s="1">
        <f t="shared" si="13"/>
        <v>144</v>
      </c>
      <c r="C156" s="6" t="str">
        <f t="shared" si="14"/>
        <v/>
      </c>
      <c r="D156" s="4"/>
      <c r="E156" s="2"/>
      <c r="F156" s="2"/>
      <c r="G156" s="31"/>
      <c r="H156" s="21"/>
      <c r="I156" s="36" t="str">
        <f>IF(AND(NOT(ISERROR(MATCH(G156,Condiciones!$F$4:$F$69,0))),NOT(ISERROR(MATCH(F156,Condiciones!$D$4:$D$15,0)))),"Si","")</f>
        <v/>
      </c>
      <c r="J156" s="34" t="str">
        <f t="shared" si="15"/>
        <v/>
      </c>
      <c r="K156" s="23" t="str">
        <f t="shared" si="16"/>
        <v/>
      </c>
      <c r="M156" s="8"/>
    </row>
    <row r="157" spans="2:13" x14ac:dyDescent="0.35">
      <c r="B157" s="1">
        <f t="shared" si="13"/>
        <v>145</v>
      </c>
      <c r="C157" s="6" t="str">
        <f t="shared" si="14"/>
        <v/>
      </c>
      <c r="D157" s="4"/>
      <c r="E157" s="2"/>
      <c r="F157" s="2"/>
      <c r="G157" s="31"/>
      <c r="H157" s="21"/>
      <c r="I157" s="36" t="str">
        <f>IF(AND(NOT(ISERROR(MATCH(G157,Condiciones!$F$4:$F$69,0))),NOT(ISERROR(MATCH(F157,Condiciones!$D$4:$D$15,0)))),"Si","")</f>
        <v/>
      </c>
      <c r="J157" s="34" t="str">
        <f t="shared" si="15"/>
        <v/>
      </c>
      <c r="K157" s="23" t="str">
        <f t="shared" si="16"/>
        <v/>
      </c>
      <c r="M157" s="8"/>
    </row>
    <row r="158" spans="2:13" x14ac:dyDescent="0.35">
      <c r="B158" s="1">
        <f t="shared" si="13"/>
        <v>146</v>
      </c>
      <c r="C158" s="6" t="str">
        <f t="shared" si="14"/>
        <v/>
      </c>
      <c r="D158" s="4"/>
      <c r="E158" s="2"/>
      <c r="F158" s="2"/>
      <c r="G158" s="31"/>
      <c r="H158" s="21"/>
      <c r="I158" s="36" t="str">
        <f>IF(AND(NOT(ISERROR(MATCH(G158,Condiciones!$F$4:$F$69,0))),NOT(ISERROR(MATCH(F158,Condiciones!$D$4:$D$15,0)))),"Si","")</f>
        <v/>
      </c>
      <c r="J158" s="34" t="str">
        <f t="shared" si="15"/>
        <v/>
      </c>
      <c r="K158" s="23" t="str">
        <f t="shared" si="16"/>
        <v/>
      </c>
      <c r="M158" s="8"/>
    </row>
    <row r="159" spans="2:13" x14ac:dyDescent="0.35">
      <c r="B159" s="1">
        <f t="shared" si="13"/>
        <v>147</v>
      </c>
      <c r="C159" s="6" t="str">
        <f t="shared" si="14"/>
        <v/>
      </c>
      <c r="D159" s="4"/>
      <c r="E159" s="2"/>
      <c r="F159" s="2"/>
      <c r="G159" s="31"/>
      <c r="H159" s="21"/>
      <c r="I159" s="36" t="str">
        <f>IF(AND(NOT(ISERROR(MATCH(G159,Condiciones!$F$4:$F$69,0))),NOT(ISERROR(MATCH(F159,Condiciones!$D$4:$D$15,0)))),"Si","")</f>
        <v/>
      </c>
      <c r="J159" s="34" t="str">
        <f t="shared" si="15"/>
        <v/>
      </c>
      <c r="K159" s="23" t="str">
        <f t="shared" si="16"/>
        <v/>
      </c>
      <c r="M159" s="8"/>
    </row>
    <row r="160" spans="2:13" x14ac:dyDescent="0.35">
      <c r="B160" s="1">
        <f t="shared" si="13"/>
        <v>148</v>
      </c>
      <c r="C160" s="6" t="str">
        <f t="shared" si="14"/>
        <v/>
      </c>
      <c r="D160" s="4"/>
      <c r="E160" s="2"/>
      <c r="F160" s="2"/>
      <c r="G160" s="31"/>
      <c r="H160" s="21"/>
      <c r="I160" s="36" t="str">
        <f>IF(AND(NOT(ISERROR(MATCH(G160,Condiciones!$F$4:$F$69,0))),NOT(ISERROR(MATCH(F160,Condiciones!$D$4:$D$15,0)))),"Si","")</f>
        <v/>
      </c>
      <c r="J160" s="34" t="str">
        <f t="shared" si="15"/>
        <v/>
      </c>
      <c r="K160" s="23" t="str">
        <f t="shared" si="16"/>
        <v/>
      </c>
      <c r="M160" s="8"/>
    </row>
    <row r="161" spans="2:13" x14ac:dyDescent="0.35">
      <c r="B161" s="1">
        <f t="shared" si="13"/>
        <v>149</v>
      </c>
      <c r="C161" s="6" t="str">
        <f t="shared" si="14"/>
        <v/>
      </c>
      <c r="D161" s="4"/>
      <c r="E161" s="2"/>
      <c r="F161" s="2"/>
      <c r="G161" s="31"/>
      <c r="H161" s="21"/>
      <c r="I161" s="36" t="str">
        <f>IF(AND(NOT(ISERROR(MATCH(G161,Condiciones!$F$4:$F$69,0))),NOT(ISERROR(MATCH(F161,Condiciones!$D$4:$D$15,0)))),"Si","")</f>
        <v/>
      </c>
      <c r="J161" s="34" t="str">
        <f t="shared" si="15"/>
        <v/>
      </c>
      <c r="K161" s="23" t="str">
        <f t="shared" si="16"/>
        <v/>
      </c>
      <c r="M161" s="8"/>
    </row>
    <row r="162" spans="2:13" x14ac:dyDescent="0.35">
      <c r="B162" s="1">
        <f t="shared" si="13"/>
        <v>150</v>
      </c>
      <c r="C162" s="6" t="str">
        <f t="shared" ref="C162" si="17">IF(OR(ISBLANK(D162),ISBLANK(E162),ISBLANK(F162),ISBLANK(G162),ISBLANK(H162)),"",B162)</f>
        <v/>
      </c>
      <c r="D162" s="4"/>
      <c r="E162" s="2"/>
      <c r="F162" s="2"/>
      <c r="G162" s="31"/>
      <c r="H162" s="21"/>
      <c r="I162" s="36" t="str">
        <f>IF(AND(NOT(ISERROR(MATCH(G162,Condiciones!$F$4:$F$69,0))),NOT(ISERROR(MATCH(F162,Condiciones!$D$4:$D$15,0)))),"Si","")</f>
        <v/>
      </c>
      <c r="J162" s="34" t="str">
        <f t="shared" ref="J162" si="18">+IF(OR(ISBLANK(D162),ISBLANK(E162),ISBLANK(F162),ISBLANK(G162),ISBLANK(H162)), "",H162*G162*F162*E162/1000000)</f>
        <v/>
      </c>
      <c r="K162" s="23" t="str">
        <f t="shared" ref="K162" si="19">+IF(OR(ISBLANK(D162),ISBLANK(E162),ISBLANK(F162),ISBLANK(G162),ISBLANK(H162)), "",(F162/1000*G162/1000*2+H162*G162/1000*2+H162*F162/1000*2)*E162)</f>
        <v/>
      </c>
      <c r="M162" s="8"/>
    </row>
    <row r="163" spans="2:13" x14ac:dyDescent="0.35">
      <c r="B163" s="1">
        <f t="shared" si="13"/>
        <v>151</v>
      </c>
      <c r="C163" s="6" t="str">
        <f t="shared" ref="C163:C226" si="20">IF(OR(ISBLANK(D163),ISBLANK(E163),ISBLANK(F163),ISBLANK(G163),ISBLANK(H163)),"",B163)</f>
        <v/>
      </c>
      <c r="D163" s="4"/>
      <c r="E163" s="2"/>
      <c r="F163" s="2"/>
      <c r="G163" s="31"/>
      <c r="H163" s="21"/>
      <c r="I163" s="36" t="str">
        <f>IF(AND(NOT(ISERROR(MATCH(G163,Condiciones!$F$4:$F$69,0))),NOT(ISERROR(MATCH(F163,Condiciones!$D$4:$D$15,0)))),"Si","")</f>
        <v/>
      </c>
      <c r="J163" s="34" t="str">
        <f t="shared" ref="J163:J226" si="21">+IF(OR(ISBLANK(D163),ISBLANK(E163),ISBLANK(F163),ISBLANK(G163),ISBLANK(H163)), "",H163*G163*F163*E163/1000000)</f>
        <v/>
      </c>
      <c r="K163" s="23" t="str">
        <f t="shared" ref="K163:K226" si="22">+IF(OR(ISBLANK(D163),ISBLANK(E163),ISBLANK(F163),ISBLANK(G163),ISBLANK(H163)), "",(F163/1000*G163/1000*2+H163*G163/1000*2+H163*F163/1000*2)*E163)</f>
        <v/>
      </c>
      <c r="M163" s="8"/>
    </row>
    <row r="164" spans="2:13" x14ac:dyDescent="0.35">
      <c r="B164" s="1">
        <f t="shared" si="13"/>
        <v>152</v>
      </c>
      <c r="C164" s="6" t="str">
        <f t="shared" si="20"/>
        <v/>
      </c>
      <c r="D164" s="4"/>
      <c r="E164" s="2"/>
      <c r="F164" s="2"/>
      <c r="G164" s="31"/>
      <c r="H164" s="21"/>
      <c r="I164" s="36" t="str">
        <f>IF(AND(NOT(ISERROR(MATCH(G164,Condiciones!$F$4:$F$69,0))),NOT(ISERROR(MATCH(F164,Condiciones!$D$4:$D$15,0)))),"Si","")</f>
        <v/>
      </c>
      <c r="J164" s="34" t="str">
        <f t="shared" si="21"/>
        <v/>
      </c>
      <c r="K164" s="23" t="str">
        <f t="shared" si="22"/>
        <v/>
      </c>
      <c r="M164" s="8"/>
    </row>
    <row r="165" spans="2:13" x14ac:dyDescent="0.35">
      <c r="B165" s="1">
        <f t="shared" si="13"/>
        <v>153</v>
      </c>
      <c r="C165" s="6" t="str">
        <f t="shared" si="20"/>
        <v/>
      </c>
      <c r="D165" s="4"/>
      <c r="E165" s="2"/>
      <c r="F165" s="2"/>
      <c r="G165" s="31"/>
      <c r="H165" s="21"/>
      <c r="I165" s="36" t="str">
        <f>IF(AND(NOT(ISERROR(MATCH(G165,Condiciones!$F$4:$F$69,0))),NOT(ISERROR(MATCH(F165,Condiciones!$D$4:$D$15,0)))),"Si","")</f>
        <v/>
      </c>
      <c r="J165" s="34" t="str">
        <f t="shared" si="21"/>
        <v/>
      </c>
      <c r="K165" s="23" t="str">
        <f t="shared" si="22"/>
        <v/>
      </c>
      <c r="M165" s="8"/>
    </row>
    <row r="166" spans="2:13" x14ac:dyDescent="0.35">
      <c r="B166" s="1">
        <f t="shared" si="13"/>
        <v>154</v>
      </c>
      <c r="C166" s="6" t="str">
        <f t="shared" si="20"/>
        <v/>
      </c>
      <c r="D166" s="4"/>
      <c r="E166" s="2"/>
      <c r="F166" s="2"/>
      <c r="G166" s="31"/>
      <c r="H166" s="21"/>
      <c r="I166" s="36" t="str">
        <f>IF(AND(NOT(ISERROR(MATCH(G166,Condiciones!$F$4:$F$69,0))),NOT(ISERROR(MATCH(F166,Condiciones!$D$4:$D$15,0)))),"Si","")</f>
        <v/>
      </c>
      <c r="J166" s="34" t="str">
        <f t="shared" si="21"/>
        <v/>
      </c>
      <c r="K166" s="23" t="str">
        <f t="shared" si="22"/>
        <v/>
      </c>
      <c r="M166" s="8"/>
    </row>
    <row r="167" spans="2:13" x14ac:dyDescent="0.35">
      <c r="B167" s="1">
        <f t="shared" si="13"/>
        <v>155</v>
      </c>
      <c r="C167" s="6" t="str">
        <f t="shared" si="20"/>
        <v/>
      </c>
      <c r="D167" s="4"/>
      <c r="E167" s="2"/>
      <c r="F167" s="2"/>
      <c r="G167" s="31"/>
      <c r="H167" s="21"/>
      <c r="I167" s="36" t="str">
        <f>IF(AND(NOT(ISERROR(MATCH(G167,Condiciones!$F$4:$F$69,0))),NOT(ISERROR(MATCH(F167,Condiciones!$D$4:$D$15,0)))),"Si","")</f>
        <v/>
      </c>
      <c r="J167" s="34" t="str">
        <f t="shared" si="21"/>
        <v/>
      </c>
      <c r="K167" s="23" t="str">
        <f t="shared" si="22"/>
        <v/>
      </c>
      <c r="M167" s="8"/>
    </row>
    <row r="168" spans="2:13" x14ac:dyDescent="0.35">
      <c r="B168" s="1">
        <f t="shared" si="13"/>
        <v>156</v>
      </c>
      <c r="C168" s="6" t="str">
        <f t="shared" si="20"/>
        <v/>
      </c>
      <c r="D168" s="4"/>
      <c r="E168" s="2"/>
      <c r="F168" s="2"/>
      <c r="G168" s="31"/>
      <c r="H168" s="21"/>
      <c r="I168" s="36" t="str">
        <f>IF(AND(NOT(ISERROR(MATCH(G168,Condiciones!$F$4:$F$69,0))),NOT(ISERROR(MATCH(F168,Condiciones!$D$4:$D$15,0)))),"Si","")</f>
        <v/>
      </c>
      <c r="J168" s="34" t="str">
        <f t="shared" si="21"/>
        <v/>
      </c>
      <c r="K168" s="23" t="str">
        <f t="shared" si="22"/>
        <v/>
      </c>
      <c r="M168" s="8"/>
    </row>
    <row r="169" spans="2:13" x14ac:dyDescent="0.35">
      <c r="B169" s="1">
        <f t="shared" si="13"/>
        <v>157</v>
      </c>
      <c r="C169" s="6" t="str">
        <f t="shared" si="20"/>
        <v/>
      </c>
      <c r="D169" s="4"/>
      <c r="E169" s="2"/>
      <c r="F169" s="2"/>
      <c r="G169" s="31"/>
      <c r="H169" s="21"/>
      <c r="I169" s="36" t="str">
        <f>IF(AND(NOT(ISERROR(MATCH(G169,Condiciones!$F$4:$F$69,0))),NOT(ISERROR(MATCH(F169,Condiciones!$D$4:$D$15,0)))),"Si","")</f>
        <v/>
      </c>
      <c r="J169" s="34" t="str">
        <f t="shared" si="21"/>
        <v/>
      </c>
      <c r="K169" s="23" t="str">
        <f t="shared" si="22"/>
        <v/>
      </c>
      <c r="M169" s="8"/>
    </row>
    <row r="170" spans="2:13" x14ac:dyDescent="0.35">
      <c r="B170" s="1">
        <f t="shared" si="13"/>
        <v>158</v>
      </c>
      <c r="C170" s="6" t="str">
        <f t="shared" si="20"/>
        <v/>
      </c>
      <c r="D170" s="4"/>
      <c r="E170" s="2"/>
      <c r="F170" s="2"/>
      <c r="G170" s="31"/>
      <c r="H170" s="21"/>
      <c r="I170" s="36" t="str">
        <f>IF(AND(NOT(ISERROR(MATCH(G170,Condiciones!$F$4:$F$69,0))),NOT(ISERROR(MATCH(F170,Condiciones!$D$4:$D$15,0)))),"Si","")</f>
        <v/>
      </c>
      <c r="J170" s="34" t="str">
        <f t="shared" si="21"/>
        <v/>
      </c>
      <c r="K170" s="23" t="str">
        <f t="shared" si="22"/>
        <v/>
      </c>
      <c r="M170" s="8"/>
    </row>
    <row r="171" spans="2:13" x14ac:dyDescent="0.35">
      <c r="B171" s="1">
        <f t="shared" si="13"/>
        <v>159</v>
      </c>
      <c r="C171" s="6" t="str">
        <f t="shared" si="20"/>
        <v/>
      </c>
      <c r="D171" s="4"/>
      <c r="E171" s="2"/>
      <c r="F171" s="2"/>
      <c r="G171" s="31"/>
      <c r="H171" s="21"/>
      <c r="I171" s="36" t="str">
        <f>IF(AND(NOT(ISERROR(MATCH(G171,Condiciones!$F$4:$F$69,0))),NOT(ISERROR(MATCH(F171,Condiciones!$D$4:$D$15,0)))),"Si","")</f>
        <v/>
      </c>
      <c r="J171" s="34" t="str">
        <f t="shared" si="21"/>
        <v/>
      </c>
      <c r="K171" s="23" t="str">
        <f t="shared" si="22"/>
        <v/>
      </c>
      <c r="M171" s="8"/>
    </row>
    <row r="172" spans="2:13" x14ac:dyDescent="0.35">
      <c r="B172" s="1">
        <f t="shared" si="13"/>
        <v>160</v>
      </c>
      <c r="C172" s="6" t="str">
        <f t="shared" si="20"/>
        <v/>
      </c>
      <c r="D172" s="4"/>
      <c r="E172" s="2"/>
      <c r="F172" s="2"/>
      <c r="G172" s="31"/>
      <c r="H172" s="21"/>
      <c r="I172" s="36" t="str">
        <f>IF(AND(NOT(ISERROR(MATCH(G172,Condiciones!$F$4:$F$69,0))),NOT(ISERROR(MATCH(F172,Condiciones!$D$4:$D$15,0)))),"Si","")</f>
        <v/>
      </c>
      <c r="J172" s="34" t="str">
        <f t="shared" si="21"/>
        <v/>
      </c>
      <c r="K172" s="23" t="str">
        <f t="shared" si="22"/>
        <v/>
      </c>
      <c r="M172" s="8"/>
    </row>
    <row r="173" spans="2:13" x14ac:dyDescent="0.35">
      <c r="B173" s="1">
        <f t="shared" si="13"/>
        <v>161</v>
      </c>
      <c r="C173" s="6" t="str">
        <f t="shared" si="20"/>
        <v/>
      </c>
      <c r="D173" s="4"/>
      <c r="E173" s="2"/>
      <c r="F173" s="2"/>
      <c r="G173" s="31"/>
      <c r="H173" s="21"/>
      <c r="I173" s="36" t="str">
        <f>IF(AND(NOT(ISERROR(MATCH(G173,Condiciones!$F$4:$F$69,0))),NOT(ISERROR(MATCH(F173,Condiciones!$D$4:$D$15,0)))),"Si","")</f>
        <v/>
      </c>
      <c r="J173" s="34" t="str">
        <f t="shared" si="21"/>
        <v/>
      </c>
      <c r="K173" s="23" t="str">
        <f t="shared" si="22"/>
        <v/>
      </c>
      <c r="M173" s="8"/>
    </row>
    <row r="174" spans="2:13" x14ac:dyDescent="0.35">
      <c r="B174" s="1">
        <f t="shared" si="13"/>
        <v>162</v>
      </c>
      <c r="C174" s="6" t="str">
        <f t="shared" si="20"/>
        <v/>
      </c>
      <c r="D174" s="4"/>
      <c r="E174" s="2"/>
      <c r="F174" s="2"/>
      <c r="G174" s="31"/>
      <c r="H174" s="21"/>
      <c r="I174" s="36" t="str">
        <f>IF(AND(NOT(ISERROR(MATCH(G174,Condiciones!$F$4:$F$69,0))),NOT(ISERROR(MATCH(F174,Condiciones!$D$4:$D$15,0)))),"Si","")</f>
        <v/>
      </c>
      <c r="J174" s="34" t="str">
        <f t="shared" si="21"/>
        <v/>
      </c>
      <c r="K174" s="23" t="str">
        <f t="shared" si="22"/>
        <v/>
      </c>
      <c r="M174" s="8"/>
    </row>
    <row r="175" spans="2:13" x14ac:dyDescent="0.35">
      <c r="B175" s="1">
        <f t="shared" si="13"/>
        <v>163</v>
      </c>
      <c r="C175" s="6" t="str">
        <f t="shared" si="20"/>
        <v/>
      </c>
      <c r="D175" s="4"/>
      <c r="E175" s="2"/>
      <c r="F175" s="2"/>
      <c r="G175" s="31"/>
      <c r="H175" s="21"/>
      <c r="I175" s="36" t="str">
        <f>IF(AND(NOT(ISERROR(MATCH(G175,Condiciones!$F$4:$F$69,0))),NOT(ISERROR(MATCH(F175,Condiciones!$D$4:$D$15,0)))),"Si","")</f>
        <v/>
      </c>
      <c r="J175" s="34" t="str">
        <f t="shared" si="21"/>
        <v/>
      </c>
      <c r="K175" s="23" t="str">
        <f t="shared" si="22"/>
        <v/>
      </c>
      <c r="M175" s="8"/>
    </row>
    <row r="176" spans="2:13" x14ac:dyDescent="0.35">
      <c r="B176" s="1">
        <f t="shared" si="13"/>
        <v>164</v>
      </c>
      <c r="C176" s="6" t="str">
        <f t="shared" si="20"/>
        <v/>
      </c>
      <c r="D176" s="4"/>
      <c r="E176" s="2"/>
      <c r="F176" s="2"/>
      <c r="G176" s="31"/>
      <c r="H176" s="21"/>
      <c r="I176" s="36" t="str">
        <f>IF(AND(NOT(ISERROR(MATCH(G176,Condiciones!$F$4:$F$69,0))),NOT(ISERROR(MATCH(F176,Condiciones!$D$4:$D$15,0)))),"Si","")</f>
        <v/>
      </c>
      <c r="J176" s="34" t="str">
        <f t="shared" si="21"/>
        <v/>
      </c>
      <c r="K176" s="23" t="str">
        <f t="shared" si="22"/>
        <v/>
      </c>
      <c r="M176" s="8"/>
    </row>
    <row r="177" spans="2:13" x14ac:dyDescent="0.35">
      <c r="B177" s="1">
        <f t="shared" si="13"/>
        <v>165</v>
      </c>
      <c r="C177" s="6" t="str">
        <f t="shared" si="20"/>
        <v/>
      </c>
      <c r="D177" s="4"/>
      <c r="E177" s="2"/>
      <c r="F177" s="2"/>
      <c r="G177" s="31"/>
      <c r="H177" s="21"/>
      <c r="I177" s="36" t="str">
        <f>IF(AND(NOT(ISERROR(MATCH(G177,Condiciones!$F$4:$F$69,0))),NOT(ISERROR(MATCH(F177,Condiciones!$D$4:$D$15,0)))),"Si","")</f>
        <v/>
      </c>
      <c r="J177" s="34" t="str">
        <f t="shared" si="21"/>
        <v/>
      </c>
      <c r="K177" s="23" t="str">
        <f t="shared" si="22"/>
        <v/>
      </c>
      <c r="M177" s="8"/>
    </row>
    <row r="178" spans="2:13" x14ac:dyDescent="0.35">
      <c r="B178" s="1">
        <f t="shared" si="13"/>
        <v>166</v>
      </c>
      <c r="C178" s="6" t="str">
        <f t="shared" si="20"/>
        <v/>
      </c>
      <c r="D178" s="4"/>
      <c r="E178" s="2"/>
      <c r="F178" s="2"/>
      <c r="G178" s="31"/>
      <c r="H178" s="21"/>
      <c r="I178" s="36" t="str">
        <f>IF(AND(NOT(ISERROR(MATCH(G178,Condiciones!$F$4:$F$69,0))),NOT(ISERROR(MATCH(F178,Condiciones!$D$4:$D$15,0)))),"Si","")</f>
        <v/>
      </c>
      <c r="J178" s="34" t="str">
        <f t="shared" si="21"/>
        <v/>
      </c>
      <c r="K178" s="23" t="str">
        <f t="shared" si="22"/>
        <v/>
      </c>
      <c r="M178" s="8"/>
    </row>
    <row r="179" spans="2:13" x14ac:dyDescent="0.35">
      <c r="B179" s="1">
        <f t="shared" si="13"/>
        <v>167</v>
      </c>
      <c r="C179" s="6" t="str">
        <f t="shared" si="20"/>
        <v/>
      </c>
      <c r="D179" s="4"/>
      <c r="E179" s="2"/>
      <c r="F179" s="2"/>
      <c r="G179" s="31"/>
      <c r="H179" s="21"/>
      <c r="I179" s="36" t="str">
        <f>IF(AND(NOT(ISERROR(MATCH(G179,Condiciones!$F$4:$F$69,0))),NOT(ISERROR(MATCH(F179,Condiciones!$D$4:$D$15,0)))),"Si","")</f>
        <v/>
      </c>
      <c r="J179" s="34" t="str">
        <f t="shared" si="21"/>
        <v/>
      </c>
      <c r="K179" s="23" t="str">
        <f t="shared" si="22"/>
        <v/>
      </c>
      <c r="M179" s="8"/>
    </row>
    <row r="180" spans="2:13" x14ac:dyDescent="0.35">
      <c r="B180" s="1">
        <f t="shared" si="13"/>
        <v>168</v>
      </c>
      <c r="C180" s="6" t="str">
        <f t="shared" si="20"/>
        <v/>
      </c>
      <c r="D180" s="4"/>
      <c r="E180" s="2"/>
      <c r="F180" s="2"/>
      <c r="G180" s="31"/>
      <c r="H180" s="21"/>
      <c r="I180" s="36" t="str">
        <f>IF(AND(NOT(ISERROR(MATCH(G180,Condiciones!$F$4:$F$69,0))),NOT(ISERROR(MATCH(F180,Condiciones!$D$4:$D$15,0)))),"Si","")</f>
        <v/>
      </c>
      <c r="J180" s="34" t="str">
        <f t="shared" si="21"/>
        <v/>
      </c>
      <c r="K180" s="23" t="str">
        <f t="shared" si="22"/>
        <v/>
      </c>
      <c r="M180" s="8"/>
    </row>
    <row r="181" spans="2:13" x14ac:dyDescent="0.35">
      <c r="B181" s="1">
        <f t="shared" si="13"/>
        <v>169</v>
      </c>
      <c r="C181" s="6" t="str">
        <f t="shared" si="20"/>
        <v/>
      </c>
      <c r="D181" s="4"/>
      <c r="E181" s="2"/>
      <c r="F181" s="2"/>
      <c r="G181" s="31"/>
      <c r="H181" s="21"/>
      <c r="I181" s="36" t="str">
        <f>IF(AND(NOT(ISERROR(MATCH(G181,Condiciones!$F$4:$F$69,0))),NOT(ISERROR(MATCH(F181,Condiciones!$D$4:$D$15,0)))),"Si","")</f>
        <v/>
      </c>
      <c r="J181" s="34" t="str">
        <f t="shared" si="21"/>
        <v/>
      </c>
      <c r="K181" s="23" t="str">
        <f t="shared" si="22"/>
        <v/>
      </c>
      <c r="M181" s="8"/>
    </row>
    <row r="182" spans="2:13" x14ac:dyDescent="0.35">
      <c r="B182" s="1">
        <f t="shared" si="13"/>
        <v>170</v>
      </c>
      <c r="C182" s="6" t="str">
        <f t="shared" si="20"/>
        <v/>
      </c>
      <c r="D182" s="4"/>
      <c r="E182" s="2"/>
      <c r="F182" s="2"/>
      <c r="G182" s="31"/>
      <c r="H182" s="21"/>
      <c r="I182" s="36" t="str">
        <f>IF(AND(NOT(ISERROR(MATCH(G182,Condiciones!$F$4:$F$69,0))),NOT(ISERROR(MATCH(F182,Condiciones!$D$4:$D$15,0)))),"Si","")</f>
        <v/>
      </c>
      <c r="J182" s="34" t="str">
        <f t="shared" si="21"/>
        <v/>
      </c>
      <c r="K182" s="23" t="str">
        <f t="shared" si="22"/>
        <v/>
      </c>
      <c r="M182" s="8"/>
    </row>
    <row r="183" spans="2:13" x14ac:dyDescent="0.35">
      <c r="B183" s="1">
        <f t="shared" si="13"/>
        <v>171</v>
      </c>
      <c r="C183" s="6" t="str">
        <f t="shared" si="20"/>
        <v/>
      </c>
      <c r="D183" s="4"/>
      <c r="E183" s="2"/>
      <c r="F183" s="2"/>
      <c r="G183" s="31"/>
      <c r="H183" s="21"/>
      <c r="I183" s="36" t="str">
        <f>IF(AND(NOT(ISERROR(MATCH(G183,Condiciones!$F$4:$F$69,0))),NOT(ISERROR(MATCH(F183,Condiciones!$D$4:$D$15,0)))),"Si","")</f>
        <v/>
      </c>
      <c r="J183" s="34" t="str">
        <f t="shared" si="21"/>
        <v/>
      </c>
      <c r="K183" s="23" t="str">
        <f t="shared" si="22"/>
        <v/>
      </c>
      <c r="M183" s="8"/>
    </row>
    <row r="184" spans="2:13" x14ac:dyDescent="0.35">
      <c r="B184" s="1">
        <f t="shared" si="13"/>
        <v>172</v>
      </c>
      <c r="C184" s="6" t="str">
        <f t="shared" si="20"/>
        <v/>
      </c>
      <c r="D184" s="4"/>
      <c r="E184" s="2"/>
      <c r="F184" s="2"/>
      <c r="G184" s="31"/>
      <c r="H184" s="21"/>
      <c r="I184" s="36" t="str">
        <f>IF(AND(NOT(ISERROR(MATCH(G184,Condiciones!$F$4:$F$69,0))),NOT(ISERROR(MATCH(F184,Condiciones!$D$4:$D$15,0)))),"Si","")</f>
        <v/>
      </c>
      <c r="J184" s="34" t="str">
        <f t="shared" si="21"/>
        <v/>
      </c>
      <c r="K184" s="23" t="str">
        <f t="shared" si="22"/>
        <v/>
      </c>
      <c r="M184" s="8"/>
    </row>
    <row r="185" spans="2:13" x14ac:dyDescent="0.35">
      <c r="B185" s="1">
        <f t="shared" si="13"/>
        <v>173</v>
      </c>
      <c r="C185" s="6" t="str">
        <f t="shared" si="20"/>
        <v/>
      </c>
      <c r="D185" s="4"/>
      <c r="E185" s="2"/>
      <c r="F185" s="2"/>
      <c r="G185" s="31"/>
      <c r="H185" s="21"/>
      <c r="I185" s="36" t="str">
        <f>IF(AND(NOT(ISERROR(MATCH(G185,Condiciones!$F$4:$F$69,0))),NOT(ISERROR(MATCH(F185,Condiciones!$D$4:$D$15,0)))),"Si","")</f>
        <v/>
      </c>
      <c r="J185" s="34" t="str">
        <f t="shared" si="21"/>
        <v/>
      </c>
      <c r="K185" s="23" t="str">
        <f t="shared" si="22"/>
        <v/>
      </c>
      <c r="M185" s="8"/>
    </row>
    <row r="186" spans="2:13" x14ac:dyDescent="0.35">
      <c r="B186" s="1">
        <f t="shared" si="13"/>
        <v>174</v>
      </c>
      <c r="C186" s="6" t="str">
        <f t="shared" si="20"/>
        <v/>
      </c>
      <c r="D186" s="4"/>
      <c r="E186" s="2"/>
      <c r="F186" s="2"/>
      <c r="G186" s="31"/>
      <c r="H186" s="21"/>
      <c r="I186" s="36" t="str">
        <f>IF(AND(NOT(ISERROR(MATCH(G186,Condiciones!$F$4:$F$69,0))),NOT(ISERROR(MATCH(F186,Condiciones!$D$4:$D$15,0)))),"Si","")</f>
        <v/>
      </c>
      <c r="J186" s="34" t="str">
        <f t="shared" si="21"/>
        <v/>
      </c>
      <c r="K186" s="23" t="str">
        <f t="shared" si="22"/>
        <v/>
      </c>
      <c r="M186" s="8"/>
    </row>
    <row r="187" spans="2:13" x14ac:dyDescent="0.35">
      <c r="B187" s="1">
        <f t="shared" si="13"/>
        <v>175</v>
      </c>
      <c r="C187" s="6" t="str">
        <f t="shared" si="20"/>
        <v/>
      </c>
      <c r="D187" s="4"/>
      <c r="E187" s="2"/>
      <c r="F187" s="2"/>
      <c r="G187" s="31"/>
      <c r="H187" s="21"/>
      <c r="I187" s="36" t="str">
        <f>IF(AND(NOT(ISERROR(MATCH(G187,Condiciones!$F$4:$F$69,0))),NOT(ISERROR(MATCH(F187,Condiciones!$D$4:$D$15,0)))),"Si","")</f>
        <v/>
      </c>
      <c r="J187" s="34" t="str">
        <f t="shared" si="21"/>
        <v/>
      </c>
      <c r="K187" s="23" t="str">
        <f t="shared" si="22"/>
        <v/>
      </c>
      <c r="M187" s="8"/>
    </row>
    <row r="188" spans="2:13" x14ac:dyDescent="0.35">
      <c r="B188" s="1">
        <f t="shared" si="13"/>
        <v>176</v>
      </c>
      <c r="C188" s="6" t="str">
        <f t="shared" si="20"/>
        <v/>
      </c>
      <c r="D188" s="4"/>
      <c r="E188" s="2"/>
      <c r="F188" s="2"/>
      <c r="G188" s="31"/>
      <c r="H188" s="21"/>
      <c r="I188" s="36" t="str">
        <f>IF(AND(NOT(ISERROR(MATCH(G188,Condiciones!$F$4:$F$69,0))),NOT(ISERROR(MATCH(F188,Condiciones!$D$4:$D$15,0)))),"Si","")</f>
        <v/>
      </c>
      <c r="J188" s="34" t="str">
        <f t="shared" si="21"/>
        <v/>
      </c>
      <c r="K188" s="23" t="str">
        <f t="shared" si="22"/>
        <v/>
      </c>
      <c r="M188" s="8"/>
    </row>
    <row r="189" spans="2:13" x14ac:dyDescent="0.35">
      <c r="B189" s="1">
        <f t="shared" si="13"/>
        <v>177</v>
      </c>
      <c r="C189" s="6" t="str">
        <f t="shared" si="20"/>
        <v/>
      </c>
      <c r="D189" s="4"/>
      <c r="E189" s="2"/>
      <c r="F189" s="2"/>
      <c r="G189" s="31"/>
      <c r="H189" s="21"/>
      <c r="I189" s="36" t="str">
        <f>IF(AND(NOT(ISERROR(MATCH(G189,Condiciones!$F$4:$F$69,0))),NOT(ISERROR(MATCH(F189,Condiciones!$D$4:$D$15,0)))),"Si","")</f>
        <v/>
      </c>
      <c r="J189" s="34" t="str">
        <f t="shared" si="21"/>
        <v/>
      </c>
      <c r="K189" s="23" t="str">
        <f t="shared" si="22"/>
        <v/>
      </c>
      <c r="M189" s="8"/>
    </row>
    <row r="190" spans="2:13" x14ac:dyDescent="0.35">
      <c r="B190" s="1">
        <f t="shared" si="13"/>
        <v>178</v>
      </c>
      <c r="C190" s="6" t="str">
        <f t="shared" si="20"/>
        <v/>
      </c>
      <c r="D190" s="4"/>
      <c r="E190" s="2"/>
      <c r="F190" s="2"/>
      <c r="G190" s="31"/>
      <c r="H190" s="21"/>
      <c r="I190" s="36" t="str">
        <f>IF(AND(NOT(ISERROR(MATCH(G190,Condiciones!$F$4:$F$69,0))),NOT(ISERROR(MATCH(F190,Condiciones!$D$4:$D$15,0)))),"Si","")</f>
        <v/>
      </c>
      <c r="J190" s="34" t="str">
        <f t="shared" si="21"/>
        <v/>
      </c>
      <c r="K190" s="23" t="str">
        <f t="shared" si="22"/>
        <v/>
      </c>
      <c r="M190" s="8"/>
    </row>
    <row r="191" spans="2:13" x14ac:dyDescent="0.35">
      <c r="B191" s="1">
        <f t="shared" si="13"/>
        <v>179</v>
      </c>
      <c r="C191" s="6" t="str">
        <f t="shared" si="20"/>
        <v/>
      </c>
      <c r="D191" s="4"/>
      <c r="E191" s="2"/>
      <c r="F191" s="2"/>
      <c r="G191" s="31"/>
      <c r="H191" s="21"/>
      <c r="I191" s="36" t="str">
        <f>IF(AND(NOT(ISERROR(MATCH(G191,Condiciones!$F$4:$F$69,0))),NOT(ISERROR(MATCH(F191,Condiciones!$D$4:$D$15,0)))),"Si","")</f>
        <v/>
      </c>
      <c r="J191" s="34" t="str">
        <f t="shared" si="21"/>
        <v/>
      </c>
      <c r="K191" s="23" t="str">
        <f t="shared" si="22"/>
        <v/>
      </c>
      <c r="M191" s="8"/>
    </row>
    <row r="192" spans="2:13" x14ac:dyDescent="0.35">
      <c r="B192" s="1">
        <f t="shared" si="13"/>
        <v>180</v>
      </c>
      <c r="C192" s="6" t="str">
        <f t="shared" si="20"/>
        <v/>
      </c>
      <c r="D192" s="4"/>
      <c r="E192" s="2"/>
      <c r="F192" s="2"/>
      <c r="G192" s="31"/>
      <c r="H192" s="21"/>
      <c r="I192" s="36" t="str">
        <f>IF(AND(NOT(ISERROR(MATCH(G192,Condiciones!$F$4:$F$69,0))),NOT(ISERROR(MATCH(F192,Condiciones!$D$4:$D$15,0)))),"Si","")</f>
        <v/>
      </c>
      <c r="J192" s="34" t="str">
        <f t="shared" si="21"/>
        <v/>
      </c>
      <c r="K192" s="23" t="str">
        <f t="shared" si="22"/>
        <v/>
      </c>
      <c r="M192" s="8"/>
    </row>
    <row r="193" spans="2:13" x14ac:dyDescent="0.35">
      <c r="B193" s="1">
        <f t="shared" si="13"/>
        <v>181</v>
      </c>
      <c r="C193" s="6" t="str">
        <f t="shared" si="20"/>
        <v/>
      </c>
      <c r="D193" s="4"/>
      <c r="E193" s="2"/>
      <c r="F193" s="2"/>
      <c r="G193" s="31"/>
      <c r="H193" s="21"/>
      <c r="I193" s="36" t="str">
        <f>IF(AND(NOT(ISERROR(MATCH(G193,Condiciones!$F$4:$F$69,0))),NOT(ISERROR(MATCH(F193,Condiciones!$D$4:$D$15,0)))),"Si","")</f>
        <v/>
      </c>
      <c r="J193" s="34" t="str">
        <f t="shared" si="21"/>
        <v/>
      </c>
      <c r="K193" s="23" t="str">
        <f t="shared" si="22"/>
        <v/>
      </c>
      <c r="M193" s="8"/>
    </row>
    <row r="194" spans="2:13" x14ac:dyDescent="0.35">
      <c r="B194" s="1">
        <f t="shared" si="13"/>
        <v>182</v>
      </c>
      <c r="C194" s="6" t="str">
        <f t="shared" si="20"/>
        <v/>
      </c>
      <c r="D194" s="4"/>
      <c r="E194" s="2"/>
      <c r="F194" s="2"/>
      <c r="G194" s="31"/>
      <c r="H194" s="21"/>
      <c r="I194" s="36" t="str">
        <f>IF(AND(NOT(ISERROR(MATCH(G194,Condiciones!$F$4:$F$69,0))),NOT(ISERROR(MATCH(F194,Condiciones!$D$4:$D$15,0)))),"Si","")</f>
        <v/>
      </c>
      <c r="J194" s="34" t="str">
        <f t="shared" si="21"/>
        <v/>
      </c>
      <c r="K194" s="23" t="str">
        <f t="shared" si="22"/>
        <v/>
      </c>
      <c r="M194" s="8"/>
    </row>
    <row r="195" spans="2:13" x14ac:dyDescent="0.35">
      <c r="B195" s="1">
        <f t="shared" si="13"/>
        <v>183</v>
      </c>
      <c r="C195" s="6" t="str">
        <f t="shared" si="20"/>
        <v/>
      </c>
      <c r="D195" s="4"/>
      <c r="E195" s="2"/>
      <c r="F195" s="2"/>
      <c r="G195" s="31"/>
      <c r="H195" s="21"/>
      <c r="I195" s="36" t="str">
        <f>IF(AND(NOT(ISERROR(MATCH(G195,Condiciones!$F$4:$F$69,0))),NOT(ISERROR(MATCH(F195,Condiciones!$D$4:$D$15,0)))),"Si","")</f>
        <v/>
      </c>
      <c r="J195" s="34" t="str">
        <f t="shared" si="21"/>
        <v/>
      </c>
      <c r="K195" s="23" t="str">
        <f t="shared" si="22"/>
        <v/>
      </c>
      <c r="M195" s="8"/>
    </row>
    <row r="196" spans="2:13" x14ac:dyDescent="0.35">
      <c r="B196" s="1">
        <f t="shared" si="13"/>
        <v>184</v>
      </c>
      <c r="C196" s="6" t="str">
        <f t="shared" si="20"/>
        <v/>
      </c>
      <c r="D196" s="4"/>
      <c r="E196" s="2"/>
      <c r="F196" s="2"/>
      <c r="G196" s="31"/>
      <c r="H196" s="21"/>
      <c r="I196" s="36" t="str">
        <f>IF(AND(NOT(ISERROR(MATCH(G196,Condiciones!$F$4:$F$69,0))),NOT(ISERROR(MATCH(F196,Condiciones!$D$4:$D$15,0)))),"Si","")</f>
        <v/>
      </c>
      <c r="J196" s="34" t="str">
        <f t="shared" si="21"/>
        <v/>
      </c>
      <c r="K196" s="23" t="str">
        <f t="shared" si="22"/>
        <v/>
      </c>
      <c r="M196" s="8"/>
    </row>
    <row r="197" spans="2:13" x14ac:dyDescent="0.35">
      <c r="B197" s="1">
        <f t="shared" si="13"/>
        <v>185</v>
      </c>
      <c r="C197" s="6" t="str">
        <f t="shared" si="20"/>
        <v/>
      </c>
      <c r="D197" s="4"/>
      <c r="E197" s="2"/>
      <c r="F197" s="2"/>
      <c r="G197" s="31"/>
      <c r="H197" s="21"/>
      <c r="I197" s="36" t="str">
        <f>IF(AND(NOT(ISERROR(MATCH(G197,Condiciones!$F$4:$F$69,0))),NOT(ISERROR(MATCH(F197,Condiciones!$D$4:$D$15,0)))),"Si","")</f>
        <v/>
      </c>
      <c r="J197" s="34" t="str">
        <f t="shared" si="21"/>
        <v/>
      </c>
      <c r="K197" s="23" t="str">
        <f t="shared" si="22"/>
        <v/>
      </c>
      <c r="M197" s="8"/>
    </row>
    <row r="198" spans="2:13" x14ac:dyDescent="0.35">
      <c r="B198" s="1">
        <f t="shared" si="13"/>
        <v>186</v>
      </c>
      <c r="C198" s="6" t="str">
        <f t="shared" si="20"/>
        <v/>
      </c>
      <c r="D198" s="4"/>
      <c r="E198" s="2"/>
      <c r="F198" s="2"/>
      <c r="G198" s="31"/>
      <c r="H198" s="21"/>
      <c r="I198" s="36" t="str">
        <f>IF(AND(NOT(ISERROR(MATCH(G198,Condiciones!$F$4:$F$69,0))),NOT(ISERROR(MATCH(F198,Condiciones!$D$4:$D$15,0)))),"Si","")</f>
        <v/>
      </c>
      <c r="J198" s="34" t="str">
        <f t="shared" si="21"/>
        <v/>
      </c>
      <c r="K198" s="23" t="str">
        <f t="shared" si="22"/>
        <v/>
      </c>
      <c r="M198" s="8"/>
    </row>
    <row r="199" spans="2:13" x14ac:dyDescent="0.35">
      <c r="B199" s="1">
        <f t="shared" si="13"/>
        <v>187</v>
      </c>
      <c r="C199" s="6" t="str">
        <f t="shared" si="20"/>
        <v/>
      </c>
      <c r="D199" s="4"/>
      <c r="E199" s="2"/>
      <c r="F199" s="2"/>
      <c r="G199" s="31"/>
      <c r="H199" s="21"/>
      <c r="I199" s="36" t="str">
        <f>IF(AND(NOT(ISERROR(MATCH(G199,Condiciones!$F$4:$F$69,0))),NOT(ISERROR(MATCH(F199,Condiciones!$D$4:$D$15,0)))),"Si","")</f>
        <v/>
      </c>
      <c r="J199" s="34" t="str">
        <f t="shared" si="21"/>
        <v/>
      </c>
      <c r="K199" s="23" t="str">
        <f t="shared" si="22"/>
        <v/>
      </c>
      <c r="M199" s="8"/>
    </row>
    <row r="200" spans="2:13" x14ac:dyDescent="0.35">
      <c r="B200" s="1">
        <f t="shared" si="13"/>
        <v>188</v>
      </c>
      <c r="C200" s="6" t="str">
        <f t="shared" si="20"/>
        <v/>
      </c>
      <c r="D200" s="4"/>
      <c r="E200" s="2"/>
      <c r="F200" s="2"/>
      <c r="G200" s="31"/>
      <c r="H200" s="21"/>
      <c r="I200" s="36" t="str">
        <f>IF(AND(NOT(ISERROR(MATCH(G200,Condiciones!$F$4:$F$69,0))),NOT(ISERROR(MATCH(F200,Condiciones!$D$4:$D$15,0)))),"Si","")</f>
        <v/>
      </c>
      <c r="J200" s="34" t="str">
        <f t="shared" si="21"/>
        <v/>
      </c>
      <c r="K200" s="23" t="str">
        <f t="shared" si="22"/>
        <v/>
      </c>
      <c r="M200" s="8"/>
    </row>
    <row r="201" spans="2:13" x14ac:dyDescent="0.35">
      <c r="B201" s="1">
        <f t="shared" si="13"/>
        <v>189</v>
      </c>
      <c r="C201" s="6" t="str">
        <f t="shared" si="20"/>
        <v/>
      </c>
      <c r="D201" s="4"/>
      <c r="E201" s="2"/>
      <c r="F201" s="2"/>
      <c r="G201" s="31"/>
      <c r="H201" s="21"/>
      <c r="I201" s="36" t="str">
        <f>IF(AND(NOT(ISERROR(MATCH(G201,Condiciones!$F$4:$F$69,0))),NOT(ISERROR(MATCH(F201,Condiciones!$D$4:$D$15,0)))),"Si","")</f>
        <v/>
      </c>
      <c r="J201" s="34" t="str">
        <f t="shared" si="21"/>
        <v/>
      </c>
      <c r="K201" s="23" t="str">
        <f t="shared" si="22"/>
        <v/>
      </c>
      <c r="M201" s="8"/>
    </row>
    <row r="202" spans="2:13" x14ac:dyDescent="0.35">
      <c r="B202" s="1">
        <f t="shared" si="13"/>
        <v>190</v>
      </c>
      <c r="C202" s="6" t="str">
        <f t="shared" si="20"/>
        <v/>
      </c>
      <c r="D202" s="4"/>
      <c r="E202" s="2"/>
      <c r="F202" s="2"/>
      <c r="G202" s="31"/>
      <c r="H202" s="21"/>
      <c r="I202" s="36" t="str">
        <f>IF(AND(NOT(ISERROR(MATCH(G202,Condiciones!$F$4:$F$69,0))),NOT(ISERROR(MATCH(F202,Condiciones!$D$4:$D$15,0)))),"Si","")</f>
        <v/>
      </c>
      <c r="J202" s="34" t="str">
        <f t="shared" si="21"/>
        <v/>
      </c>
      <c r="K202" s="23" t="str">
        <f t="shared" si="22"/>
        <v/>
      </c>
      <c r="M202" s="8"/>
    </row>
    <row r="203" spans="2:13" x14ac:dyDescent="0.35">
      <c r="B203" s="1">
        <f t="shared" si="13"/>
        <v>191</v>
      </c>
      <c r="C203" s="6" t="str">
        <f t="shared" si="20"/>
        <v/>
      </c>
      <c r="D203" s="4"/>
      <c r="E203" s="2"/>
      <c r="F203" s="2"/>
      <c r="G203" s="31"/>
      <c r="H203" s="21"/>
      <c r="I203" s="36" t="str">
        <f>IF(AND(NOT(ISERROR(MATCH(G203,Condiciones!$F$4:$F$69,0))),NOT(ISERROR(MATCH(F203,Condiciones!$D$4:$D$15,0)))),"Si","")</f>
        <v/>
      </c>
      <c r="J203" s="34" t="str">
        <f t="shared" si="21"/>
        <v/>
      </c>
      <c r="K203" s="23" t="str">
        <f t="shared" si="22"/>
        <v/>
      </c>
      <c r="M203" s="8"/>
    </row>
    <row r="204" spans="2:13" x14ac:dyDescent="0.35">
      <c r="B204" s="1">
        <f t="shared" si="13"/>
        <v>192</v>
      </c>
      <c r="C204" s="6" t="str">
        <f t="shared" si="20"/>
        <v/>
      </c>
      <c r="D204" s="4"/>
      <c r="E204" s="2"/>
      <c r="F204" s="2"/>
      <c r="G204" s="31"/>
      <c r="H204" s="21"/>
      <c r="I204" s="36" t="str">
        <f>IF(AND(NOT(ISERROR(MATCH(G204,Condiciones!$F$4:$F$69,0))),NOT(ISERROR(MATCH(F204,Condiciones!$D$4:$D$15,0)))),"Si","")</f>
        <v/>
      </c>
      <c r="J204" s="34" t="str">
        <f t="shared" si="21"/>
        <v/>
      </c>
      <c r="K204" s="23" t="str">
        <f t="shared" si="22"/>
        <v/>
      </c>
      <c r="M204" s="8"/>
    </row>
    <row r="205" spans="2:13" x14ac:dyDescent="0.35">
      <c r="B205" s="1">
        <f t="shared" si="13"/>
        <v>193</v>
      </c>
      <c r="C205" s="6" t="str">
        <f t="shared" si="20"/>
        <v/>
      </c>
      <c r="D205" s="4"/>
      <c r="E205" s="2"/>
      <c r="F205" s="2"/>
      <c r="G205" s="31"/>
      <c r="H205" s="21"/>
      <c r="I205" s="36" t="str">
        <f>IF(AND(NOT(ISERROR(MATCH(G205,Condiciones!$F$4:$F$69,0))),NOT(ISERROR(MATCH(F205,Condiciones!$D$4:$D$15,0)))),"Si","")</f>
        <v/>
      </c>
      <c r="J205" s="34" t="str">
        <f t="shared" si="21"/>
        <v/>
      </c>
      <c r="K205" s="23" t="str">
        <f t="shared" si="22"/>
        <v/>
      </c>
      <c r="M205" s="8"/>
    </row>
    <row r="206" spans="2:13" x14ac:dyDescent="0.35">
      <c r="B206" s="1">
        <f t="shared" si="13"/>
        <v>194</v>
      </c>
      <c r="C206" s="6" t="str">
        <f t="shared" si="20"/>
        <v/>
      </c>
      <c r="D206" s="4"/>
      <c r="E206" s="2"/>
      <c r="F206" s="2"/>
      <c r="G206" s="31"/>
      <c r="H206" s="21"/>
      <c r="I206" s="36" t="str">
        <f>IF(AND(NOT(ISERROR(MATCH(G206,Condiciones!$F$4:$F$69,0))),NOT(ISERROR(MATCH(F206,Condiciones!$D$4:$D$15,0)))),"Si","")</f>
        <v/>
      </c>
      <c r="J206" s="34" t="str">
        <f t="shared" si="21"/>
        <v/>
      </c>
      <c r="K206" s="23" t="str">
        <f t="shared" si="22"/>
        <v/>
      </c>
      <c r="M206" s="8"/>
    </row>
    <row r="207" spans="2:13" x14ac:dyDescent="0.35">
      <c r="B207" s="1">
        <f t="shared" si="13"/>
        <v>195</v>
      </c>
      <c r="C207" s="6" t="str">
        <f t="shared" si="20"/>
        <v/>
      </c>
      <c r="D207" s="4"/>
      <c r="E207" s="2"/>
      <c r="F207" s="2"/>
      <c r="G207" s="31"/>
      <c r="H207" s="21"/>
      <c r="I207" s="36" t="str">
        <f>IF(AND(NOT(ISERROR(MATCH(G207,Condiciones!$F$4:$F$69,0))),NOT(ISERROR(MATCH(F207,Condiciones!$D$4:$D$15,0)))),"Si","")</f>
        <v/>
      </c>
      <c r="J207" s="34" t="str">
        <f t="shared" si="21"/>
        <v/>
      </c>
      <c r="K207" s="23" t="str">
        <f t="shared" si="22"/>
        <v/>
      </c>
      <c r="M207" s="8"/>
    </row>
    <row r="208" spans="2:13" x14ac:dyDescent="0.35">
      <c r="B208" s="1">
        <f t="shared" si="13"/>
        <v>196</v>
      </c>
      <c r="C208" s="6" t="str">
        <f t="shared" si="20"/>
        <v/>
      </c>
      <c r="D208" s="4"/>
      <c r="E208" s="2"/>
      <c r="F208" s="2"/>
      <c r="G208" s="31"/>
      <c r="H208" s="21"/>
      <c r="I208" s="36" t="str">
        <f>IF(AND(NOT(ISERROR(MATCH(G208,Condiciones!$F$4:$F$69,0))),NOT(ISERROR(MATCH(F208,Condiciones!$D$4:$D$15,0)))),"Si","")</f>
        <v/>
      </c>
      <c r="J208" s="34" t="str">
        <f t="shared" si="21"/>
        <v/>
      </c>
      <c r="K208" s="23" t="str">
        <f t="shared" si="22"/>
        <v/>
      </c>
      <c r="M208" s="8"/>
    </row>
    <row r="209" spans="2:13" x14ac:dyDescent="0.35">
      <c r="B209" s="1">
        <f t="shared" si="13"/>
        <v>197</v>
      </c>
      <c r="C209" s="6" t="str">
        <f t="shared" si="20"/>
        <v/>
      </c>
      <c r="D209" s="4"/>
      <c r="E209" s="2"/>
      <c r="F209" s="2"/>
      <c r="G209" s="31"/>
      <c r="H209" s="21"/>
      <c r="I209" s="36" t="str">
        <f>IF(AND(NOT(ISERROR(MATCH(G209,Condiciones!$F$4:$F$69,0))),NOT(ISERROR(MATCH(F209,Condiciones!$D$4:$D$15,0)))),"Si","")</f>
        <v/>
      </c>
      <c r="J209" s="34" t="str">
        <f t="shared" si="21"/>
        <v/>
      </c>
      <c r="K209" s="23" t="str">
        <f t="shared" si="22"/>
        <v/>
      </c>
      <c r="M209" s="8"/>
    </row>
    <row r="210" spans="2:13" x14ac:dyDescent="0.35">
      <c r="B210" s="1">
        <f t="shared" ref="B210:B262" si="23">B209+1</f>
        <v>198</v>
      </c>
      <c r="C210" s="6" t="str">
        <f t="shared" si="20"/>
        <v/>
      </c>
      <c r="D210" s="4"/>
      <c r="E210" s="2"/>
      <c r="F210" s="2"/>
      <c r="G210" s="31"/>
      <c r="H210" s="21"/>
      <c r="I210" s="36" t="str">
        <f>IF(AND(NOT(ISERROR(MATCH(G210,Condiciones!$F$4:$F$69,0))),NOT(ISERROR(MATCH(F210,Condiciones!$D$4:$D$15,0)))),"Si","")</f>
        <v/>
      </c>
      <c r="J210" s="34" t="str">
        <f t="shared" si="21"/>
        <v/>
      </c>
      <c r="K210" s="23" t="str">
        <f t="shared" si="22"/>
        <v/>
      </c>
      <c r="M210" s="8"/>
    </row>
    <row r="211" spans="2:13" x14ac:dyDescent="0.35">
      <c r="B211" s="1">
        <f t="shared" si="23"/>
        <v>199</v>
      </c>
      <c r="C211" s="6" t="str">
        <f t="shared" si="20"/>
        <v/>
      </c>
      <c r="D211" s="4"/>
      <c r="E211" s="2"/>
      <c r="F211" s="2"/>
      <c r="G211" s="31"/>
      <c r="H211" s="21"/>
      <c r="I211" s="36" t="str">
        <f>IF(AND(NOT(ISERROR(MATCH(G211,Condiciones!$F$4:$F$69,0))),NOT(ISERROR(MATCH(F211,Condiciones!$D$4:$D$15,0)))),"Si","")</f>
        <v/>
      </c>
      <c r="J211" s="34" t="str">
        <f t="shared" si="21"/>
        <v/>
      </c>
      <c r="K211" s="23" t="str">
        <f t="shared" si="22"/>
        <v/>
      </c>
      <c r="M211" s="8"/>
    </row>
    <row r="212" spans="2:13" x14ac:dyDescent="0.35">
      <c r="B212" s="1">
        <f t="shared" si="23"/>
        <v>200</v>
      </c>
      <c r="C212" s="6" t="str">
        <f t="shared" si="20"/>
        <v/>
      </c>
      <c r="D212" s="4"/>
      <c r="E212" s="2"/>
      <c r="F212" s="2"/>
      <c r="G212" s="31"/>
      <c r="H212" s="21"/>
      <c r="I212" s="36" t="str">
        <f>IF(AND(NOT(ISERROR(MATCH(G212,Condiciones!$F$4:$F$69,0))),NOT(ISERROR(MATCH(F212,Condiciones!$D$4:$D$15,0)))),"Si","")</f>
        <v/>
      </c>
      <c r="J212" s="34" t="str">
        <f t="shared" si="21"/>
        <v/>
      </c>
      <c r="K212" s="23" t="str">
        <f t="shared" si="22"/>
        <v/>
      </c>
      <c r="M212" s="8"/>
    </row>
    <row r="213" spans="2:13" x14ac:dyDescent="0.35">
      <c r="B213" s="1">
        <f t="shared" si="23"/>
        <v>201</v>
      </c>
      <c r="C213" s="6" t="str">
        <f t="shared" si="20"/>
        <v/>
      </c>
      <c r="D213" s="4"/>
      <c r="E213" s="2"/>
      <c r="F213" s="2"/>
      <c r="G213" s="31"/>
      <c r="H213" s="21"/>
      <c r="I213" s="36" t="str">
        <f>IF(AND(NOT(ISERROR(MATCH(G213,Condiciones!$F$4:$F$69,0))),NOT(ISERROR(MATCH(F213,Condiciones!$D$4:$D$15,0)))),"Si","")</f>
        <v/>
      </c>
      <c r="J213" s="34" t="str">
        <f t="shared" si="21"/>
        <v/>
      </c>
      <c r="K213" s="23" t="str">
        <f t="shared" si="22"/>
        <v/>
      </c>
      <c r="M213" s="8"/>
    </row>
    <row r="214" spans="2:13" x14ac:dyDescent="0.35">
      <c r="B214" s="1">
        <f t="shared" si="23"/>
        <v>202</v>
      </c>
      <c r="C214" s="6" t="str">
        <f t="shared" si="20"/>
        <v/>
      </c>
      <c r="D214" s="4"/>
      <c r="E214" s="2"/>
      <c r="F214" s="2"/>
      <c r="G214" s="31"/>
      <c r="H214" s="21"/>
      <c r="I214" s="36" t="str">
        <f>IF(AND(NOT(ISERROR(MATCH(G214,Condiciones!$F$4:$F$69,0))),NOT(ISERROR(MATCH(F214,Condiciones!$D$4:$D$15,0)))),"Si","")</f>
        <v/>
      </c>
      <c r="J214" s="34" t="str">
        <f t="shared" si="21"/>
        <v/>
      </c>
      <c r="K214" s="23" t="str">
        <f t="shared" si="22"/>
        <v/>
      </c>
      <c r="M214" s="8"/>
    </row>
    <row r="215" spans="2:13" x14ac:dyDescent="0.35">
      <c r="B215" s="1">
        <f t="shared" si="23"/>
        <v>203</v>
      </c>
      <c r="C215" s="6" t="str">
        <f t="shared" si="20"/>
        <v/>
      </c>
      <c r="D215" s="4"/>
      <c r="E215" s="2"/>
      <c r="F215" s="2"/>
      <c r="G215" s="31"/>
      <c r="H215" s="21"/>
      <c r="I215" s="36" t="str">
        <f>IF(AND(NOT(ISERROR(MATCH(G215,Condiciones!$F$4:$F$69,0))),NOT(ISERROR(MATCH(F215,Condiciones!$D$4:$D$15,0)))),"Si","")</f>
        <v/>
      </c>
      <c r="J215" s="34" t="str">
        <f t="shared" si="21"/>
        <v/>
      </c>
      <c r="K215" s="23" t="str">
        <f t="shared" si="22"/>
        <v/>
      </c>
      <c r="M215" s="8"/>
    </row>
    <row r="216" spans="2:13" x14ac:dyDescent="0.35">
      <c r="B216" s="1">
        <f t="shared" si="23"/>
        <v>204</v>
      </c>
      <c r="C216" s="6" t="str">
        <f t="shared" si="20"/>
        <v/>
      </c>
      <c r="D216" s="4"/>
      <c r="E216" s="2"/>
      <c r="F216" s="2"/>
      <c r="G216" s="31"/>
      <c r="H216" s="21"/>
      <c r="I216" s="36" t="str">
        <f>IF(AND(NOT(ISERROR(MATCH(G216,Condiciones!$F$4:$F$69,0))),NOT(ISERROR(MATCH(F216,Condiciones!$D$4:$D$15,0)))),"Si","")</f>
        <v/>
      </c>
      <c r="J216" s="34" t="str">
        <f t="shared" si="21"/>
        <v/>
      </c>
      <c r="K216" s="23" t="str">
        <f t="shared" si="22"/>
        <v/>
      </c>
      <c r="M216" s="8"/>
    </row>
    <row r="217" spans="2:13" x14ac:dyDescent="0.35">
      <c r="B217" s="1">
        <f t="shared" si="23"/>
        <v>205</v>
      </c>
      <c r="C217" s="6" t="str">
        <f t="shared" si="20"/>
        <v/>
      </c>
      <c r="D217" s="4"/>
      <c r="E217" s="2"/>
      <c r="F217" s="2"/>
      <c r="G217" s="31"/>
      <c r="H217" s="21"/>
      <c r="I217" s="36" t="str">
        <f>IF(AND(NOT(ISERROR(MATCH(G217,Condiciones!$F$4:$F$69,0))),NOT(ISERROR(MATCH(F217,Condiciones!$D$4:$D$15,0)))),"Si","")</f>
        <v/>
      </c>
      <c r="J217" s="34" t="str">
        <f t="shared" si="21"/>
        <v/>
      </c>
      <c r="K217" s="23" t="str">
        <f t="shared" si="22"/>
        <v/>
      </c>
      <c r="M217" s="8"/>
    </row>
    <row r="218" spans="2:13" x14ac:dyDescent="0.35">
      <c r="B218" s="1">
        <f t="shared" si="23"/>
        <v>206</v>
      </c>
      <c r="C218" s="6" t="str">
        <f t="shared" si="20"/>
        <v/>
      </c>
      <c r="D218" s="4"/>
      <c r="E218" s="2"/>
      <c r="F218" s="2"/>
      <c r="G218" s="31"/>
      <c r="H218" s="21"/>
      <c r="I218" s="36" t="str">
        <f>IF(AND(NOT(ISERROR(MATCH(G218,Condiciones!$F$4:$F$69,0))),NOT(ISERROR(MATCH(F218,Condiciones!$D$4:$D$15,0)))),"Si","")</f>
        <v/>
      </c>
      <c r="J218" s="34" t="str">
        <f t="shared" si="21"/>
        <v/>
      </c>
      <c r="K218" s="23" t="str">
        <f t="shared" si="22"/>
        <v/>
      </c>
      <c r="M218" s="8"/>
    </row>
    <row r="219" spans="2:13" x14ac:dyDescent="0.35">
      <c r="B219" s="1">
        <f t="shared" si="23"/>
        <v>207</v>
      </c>
      <c r="C219" s="6" t="str">
        <f t="shared" si="20"/>
        <v/>
      </c>
      <c r="D219" s="4"/>
      <c r="E219" s="2"/>
      <c r="F219" s="2"/>
      <c r="G219" s="31"/>
      <c r="H219" s="21"/>
      <c r="I219" s="36" t="str">
        <f>IF(AND(NOT(ISERROR(MATCH(G219,Condiciones!$F$4:$F$69,0))),NOT(ISERROR(MATCH(F219,Condiciones!$D$4:$D$15,0)))),"Si","")</f>
        <v/>
      </c>
      <c r="J219" s="34" t="str">
        <f t="shared" si="21"/>
        <v/>
      </c>
      <c r="K219" s="23" t="str">
        <f t="shared" si="22"/>
        <v/>
      </c>
      <c r="M219" s="8"/>
    </row>
    <row r="220" spans="2:13" x14ac:dyDescent="0.35">
      <c r="B220" s="1">
        <f t="shared" si="23"/>
        <v>208</v>
      </c>
      <c r="C220" s="6" t="str">
        <f t="shared" si="20"/>
        <v/>
      </c>
      <c r="D220" s="4"/>
      <c r="E220" s="2"/>
      <c r="F220" s="2"/>
      <c r="G220" s="31"/>
      <c r="H220" s="21"/>
      <c r="I220" s="36" t="str">
        <f>IF(AND(NOT(ISERROR(MATCH(G220,Condiciones!$F$4:$F$69,0))),NOT(ISERROR(MATCH(F220,Condiciones!$D$4:$D$15,0)))),"Si","")</f>
        <v/>
      </c>
      <c r="J220" s="34" t="str">
        <f t="shared" si="21"/>
        <v/>
      </c>
      <c r="K220" s="23" t="str">
        <f t="shared" si="22"/>
        <v/>
      </c>
      <c r="M220" s="8"/>
    </row>
    <row r="221" spans="2:13" x14ac:dyDescent="0.35">
      <c r="B221" s="1">
        <f t="shared" si="23"/>
        <v>209</v>
      </c>
      <c r="C221" s="6" t="str">
        <f t="shared" si="20"/>
        <v/>
      </c>
      <c r="D221" s="4"/>
      <c r="E221" s="2"/>
      <c r="F221" s="2"/>
      <c r="G221" s="31"/>
      <c r="H221" s="21"/>
      <c r="I221" s="36" t="str">
        <f>IF(AND(NOT(ISERROR(MATCH(G221,Condiciones!$F$4:$F$69,0))),NOT(ISERROR(MATCH(F221,Condiciones!$D$4:$D$15,0)))),"Si","")</f>
        <v/>
      </c>
      <c r="J221" s="34" t="str">
        <f t="shared" si="21"/>
        <v/>
      </c>
      <c r="K221" s="23" t="str">
        <f t="shared" si="22"/>
        <v/>
      </c>
      <c r="M221" s="8"/>
    </row>
    <row r="222" spans="2:13" x14ac:dyDescent="0.35">
      <c r="B222" s="1">
        <f t="shared" si="23"/>
        <v>210</v>
      </c>
      <c r="C222" s="6" t="str">
        <f t="shared" si="20"/>
        <v/>
      </c>
      <c r="D222" s="4"/>
      <c r="E222" s="2"/>
      <c r="F222" s="2"/>
      <c r="G222" s="31"/>
      <c r="H222" s="21"/>
      <c r="I222" s="36" t="str">
        <f>IF(AND(NOT(ISERROR(MATCH(G222,Condiciones!$F$4:$F$69,0))),NOT(ISERROR(MATCH(F222,Condiciones!$D$4:$D$15,0)))),"Si","")</f>
        <v/>
      </c>
      <c r="J222" s="34" t="str">
        <f t="shared" si="21"/>
        <v/>
      </c>
      <c r="K222" s="23" t="str">
        <f t="shared" si="22"/>
        <v/>
      </c>
      <c r="M222" s="8"/>
    </row>
    <row r="223" spans="2:13" x14ac:dyDescent="0.35">
      <c r="B223" s="1">
        <f t="shared" si="23"/>
        <v>211</v>
      </c>
      <c r="C223" s="6" t="str">
        <f t="shared" si="20"/>
        <v/>
      </c>
      <c r="D223" s="4"/>
      <c r="E223" s="2"/>
      <c r="F223" s="2"/>
      <c r="G223" s="31"/>
      <c r="H223" s="21"/>
      <c r="I223" s="36" t="str">
        <f>IF(AND(NOT(ISERROR(MATCH(G223,Condiciones!$F$4:$F$69,0))),NOT(ISERROR(MATCH(F223,Condiciones!$D$4:$D$15,0)))),"Si","")</f>
        <v/>
      </c>
      <c r="J223" s="34" t="str">
        <f t="shared" si="21"/>
        <v/>
      </c>
      <c r="K223" s="23" t="str">
        <f t="shared" si="22"/>
        <v/>
      </c>
      <c r="M223" s="8"/>
    </row>
    <row r="224" spans="2:13" x14ac:dyDescent="0.35">
      <c r="B224" s="1">
        <f t="shared" si="23"/>
        <v>212</v>
      </c>
      <c r="C224" s="6" t="str">
        <f t="shared" si="20"/>
        <v/>
      </c>
      <c r="D224" s="4"/>
      <c r="E224" s="2"/>
      <c r="F224" s="2"/>
      <c r="G224" s="31"/>
      <c r="H224" s="21"/>
      <c r="I224" s="36" t="str">
        <f>IF(AND(NOT(ISERROR(MATCH(G224,Condiciones!$F$4:$F$69,0))),NOT(ISERROR(MATCH(F224,Condiciones!$D$4:$D$15,0)))),"Si","")</f>
        <v/>
      </c>
      <c r="J224" s="34" t="str">
        <f t="shared" si="21"/>
        <v/>
      </c>
      <c r="K224" s="23" t="str">
        <f t="shared" si="22"/>
        <v/>
      </c>
      <c r="M224" s="8"/>
    </row>
    <row r="225" spans="2:13" x14ac:dyDescent="0.35">
      <c r="B225" s="1">
        <f t="shared" si="23"/>
        <v>213</v>
      </c>
      <c r="C225" s="6" t="str">
        <f t="shared" si="20"/>
        <v/>
      </c>
      <c r="D225" s="4"/>
      <c r="E225" s="2"/>
      <c r="F225" s="2"/>
      <c r="G225" s="31"/>
      <c r="H225" s="21"/>
      <c r="I225" s="36" t="str">
        <f>IF(AND(NOT(ISERROR(MATCH(G225,Condiciones!$F$4:$F$69,0))),NOT(ISERROR(MATCH(F225,Condiciones!$D$4:$D$15,0)))),"Si","")</f>
        <v/>
      </c>
      <c r="J225" s="34" t="str">
        <f t="shared" si="21"/>
        <v/>
      </c>
      <c r="K225" s="23" t="str">
        <f t="shared" si="22"/>
        <v/>
      </c>
      <c r="M225" s="8"/>
    </row>
    <row r="226" spans="2:13" x14ac:dyDescent="0.35">
      <c r="B226" s="1">
        <f t="shared" si="23"/>
        <v>214</v>
      </c>
      <c r="C226" s="6" t="str">
        <f t="shared" si="20"/>
        <v/>
      </c>
      <c r="D226" s="4"/>
      <c r="E226" s="2"/>
      <c r="F226" s="2"/>
      <c r="G226" s="31"/>
      <c r="H226" s="21"/>
      <c r="I226" s="36" t="str">
        <f>IF(AND(NOT(ISERROR(MATCH(G226,Condiciones!$F$4:$F$69,0))),NOT(ISERROR(MATCH(F226,Condiciones!$D$4:$D$15,0)))),"Si","")</f>
        <v/>
      </c>
      <c r="J226" s="34" t="str">
        <f t="shared" si="21"/>
        <v/>
      </c>
      <c r="K226" s="23" t="str">
        <f t="shared" si="22"/>
        <v/>
      </c>
      <c r="M226" s="8"/>
    </row>
    <row r="227" spans="2:13" x14ac:dyDescent="0.35">
      <c r="B227" s="1">
        <f t="shared" si="23"/>
        <v>215</v>
      </c>
      <c r="C227" s="6" t="str">
        <f t="shared" ref="C227:C262" si="24">IF(OR(ISBLANK(D227),ISBLANK(E227),ISBLANK(F227),ISBLANK(G227),ISBLANK(H227)),"",B227)</f>
        <v/>
      </c>
      <c r="D227" s="4"/>
      <c r="E227" s="2"/>
      <c r="F227" s="2"/>
      <c r="G227" s="31"/>
      <c r="H227" s="21"/>
      <c r="I227" s="36" t="str">
        <f>IF(AND(NOT(ISERROR(MATCH(G227,Condiciones!$F$4:$F$69,0))),NOT(ISERROR(MATCH(F227,Condiciones!$D$4:$D$15,0)))),"Si","")</f>
        <v/>
      </c>
      <c r="J227" s="34" t="str">
        <f t="shared" ref="J227:J262" si="25">+IF(OR(ISBLANK(D227),ISBLANK(E227),ISBLANK(F227),ISBLANK(G227),ISBLANK(H227)), "",H227*G227*F227*E227/1000000)</f>
        <v/>
      </c>
      <c r="K227" s="23" t="str">
        <f t="shared" ref="K227:K262" si="26">+IF(OR(ISBLANK(D227),ISBLANK(E227),ISBLANK(F227),ISBLANK(G227),ISBLANK(H227)), "",(F227/1000*G227/1000*2+H227*G227/1000*2+H227*F227/1000*2)*E227)</f>
        <v/>
      </c>
      <c r="M227" s="8"/>
    </row>
    <row r="228" spans="2:13" x14ac:dyDescent="0.35">
      <c r="B228" s="1">
        <f t="shared" si="23"/>
        <v>216</v>
      </c>
      <c r="C228" s="6" t="str">
        <f t="shared" si="24"/>
        <v/>
      </c>
      <c r="D228" s="4"/>
      <c r="E228" s="2"/>
      <c r="F228" s="2"/>
      <c r="G228" s="31"/>
      <c r="H228" s="21"/>
      <c r="I228" s="36" t="str">
        <f>IF(AND(NOT(ISERROR(MATCH(G228,Condiciones!$F$4:$F$69,0))),NOT(ISERROR(MATCH(F228,Condiciones!$D$4:$D$15,0)))),"Si","")</f>
        <v/>
      </c>
      <c r="J228" s="34" t="str">
        <f t="shared" si="25"/>
        <v/>
      </c>
      <c r="K228" s="23" t="str">
        <f t="shared" si="26"/>
        <v/>
      </c>
      <c r="M228" s="8"/>
    </row>
    <row r="229" spans="2:13" x14ac:dyDescent="0.35">
      <c r="B229" s="1">
        <f t="shared" si="23"/>
        <v>217</v>
      </c>
      <c r="C229" s="6" t="str">
        <f t="shared" si="24"/>
        <v/>
      </c>
      <c r="D229" s="4"/>
      <c r="E229" s="2"/>
      <c r="F229" s="2"/>
      <c r="G229" s="31"/>
      <c r="H229" s="21"/>
      <c r="I229" s="36" t="str">
        <f>IF(AND(NOT(ISERROR(MATCH(G229,Condiciones!$F$4:$F$69,0))),NOT(ISERROR(MATCH(F229,Condiciones!$D$4:$D$15,0)))),"Si","")</f>
        <v/>
      </c>
      <c r="J229" s="34" t="str">
        <f t="shared" si="25"/>
        <v/>
      </c>
      <c r="K229" s="23" t="str">
        <f t="shared" si="26"/>
        <v/>
      </c>
      <c r="M229" s="8"/>
    </row>
    <row r="230" spans="2:13" x14ac:dyDescent="0.35">
      <c r="B230" s="1">
        <f t="shared" si="23"/>
        <v>218</v>
      </c>
      <c r="C230" s="6" t="str">
        <f t="shared" si="24"/>
        <v/>
      </c>
      <c r="D230" s="4"/>
      <c r="E230" s="2"/>
      <c r="F230" s="2"/>
      <c r="G230" s="31"/>
      <c r="H230" s="21"/>
      <c r="I230" s="36" t="str">
        <f>IF(AND(NOT(ISERROR(MATCH(G230,Condiciones!$F$4:$F$69,0))),NOT(ISERROR(MATCH(F230,Condiciones!$D$4:$D$15,0)))),"Si","")</f>
        <v/>
      </c>
      <c r="J230" s="34" t="str">
        <f t="shared" si="25"/>
        <v/>
      </c>
      <c r="K230" s="23" t="str">
        <f t="shared" si="26"/>
        <v/>
      </c>
      <c r="M230" s="8"/>
    </row>
    <row r="231" spans="2:13" x14ac:dyDescent="0.35">
      <c r="B231" s="1">
        <f t="shared" si="23"/>
        <v>219</v>
      </c>
      <c r="C231" s="6" t="str">
        <f t="shared" si="24"/>
        <v/>
      </c>
      <c r="D231" s="4"/>
      <c r="E231" s="2"/>
      <c r="F231" s="2"/>
      <c r="G231" s="31"/>
      <c r="H231" s="21"/>
      <c r="I231" s="36" t="str">
        <f>IF(AND(NOT(ISERROR(MATCH(G231,Condiciones!$F$4:$F$69,0))),NOT(ISERROR(MATCH(F231,Condiciones!$D$4:$D$15,0)))),"Si","")</f>
        <v/>
      </c>
      <c r="J231" s="34" t="str">
        <f t="shared" si="25"/>
        <v/>
      </c>
      <c r="K231" s="23" t="str">
        <f t="shared" si="26"/>
        <v/>
      </c>
      <c r="M231" s="8"/>
    </row>
    <row r="232" spans="2:13" x14ac:dyDescent="0.35">
      <c r="B232" s="1">
        <f t="shared" si="23"/>
        <v>220</v>
      </c>
      <c r="C232" s="6" t="str">
        <f t="shared" si="24"/>
        <v/>
      </c>
      <c r="D232" s="4"/>
      <c r="E232" s="2"/>
      <c r="F232" s="2"/>
      <c r="G232" s="31"/>
      <c r="H232" s="21"/>
      <c r="I232" s="36" t="str">
        <f>IF(AND(NOT(ISERROR(MATCH(G232,Condiciones!$F$4:$F$69,0))),NOT(ISERROR(MATCH(F232,Condiciones!$D$4:$D$15,0)))),"Si","")</f>
        <v/>
      </c>
      <c r="J232" s="34" t="str">
        <f t="shared" si="25"/>
        <v/>
      </c>
      <c r="K232" s="23" t="str">
        <f t="shared" si="26"/>
        <v/>
      </c>
      <c r="M232" s="8"/>
    </row>
    <row r="233" spans="2:13" x14ac:dyDescent="0.35">
      <c r="B233" s="1">
        <f t="shared" si="23"/>
        <v>221</v>
      </c>
      <c r="C233" s="6" t="str">
        <f t="shared" si="24"/>
        <v/>
      </c>
      <c r="D233" s="4"/>
      <c r="E233" s="2"/>
      <c r="F233" s="2"/>
      <c r="G233" s="31"/>
      <c r="H233" s="21"/>
      <c r="I233" s="36" t="str">
        <f>IF(AND(NOT(ISERROR(MATCH(G233,Condiciones!$F$4:$F$69,0))),NOT(ISERROR(MATCH(F233,Condiciones!$D$4:$D$15,0)))),"Si","")</f>
        <v/>
      </c>
      <c r="J233" s="34" t="str">
        <f t="shared" si="25"/>
        <v/>
      </c>
      <c r="K233" s="23" t="str">
        <f t="shared" si="26"/>
        <v/>
      </c>
      <c r="M233" s="8"/>
    </row>
    <row r="234" spans="2:13" x14ac:dyDescent="0.35">
      <c r="B234" s="1">
        <f t="shared" si="23"/>
        <v>222</v>
      </c>
      <c r="C234" s="6" t="str">
        <f t="shared" si="24"/>
        <v/>
      </c>
      <c r="D234" s="4"/>
      <c r="E234" s="2"/>
      <c r="F234" s="2"/>
      <c r="G234" s="31"/>
      <c r="H234" s="21"/>
      <c r="I234" s="36" t="str">
        <f>IF(AND(NOT(ISERROR(MATCH(G234,Condiciones!$F$4:$F$69,0))),NOT(ISERROR(MATCH(F234,Condiciones!$D$4:$D$15,0)))),"Si","")</f>
        <v/>
      </c>
      <c r="J234" s="34" t="str">
        <f t="shared" si="25"/>
        <v/>
      </c>
      <c r="K234" s="23" t="str">
        <f t="shared" si="26"/>
        <v/>
      </c>
      <c r="M234" s="8"/>
    </row>
    <row r="235" spans="2:13" x14ac:dyDescent="0.35">
      <c r="B235" s="1">
        <f t="shared" si="23"/>
        <v>223</v>
      </c>
      <c r="C235" s="6" t="str">
        <f t="shared" si="24"/>
        <v/>
      </c>
      <c r="D235" s="4"/>
      <c r="E235" s="2"/>
      <c r="F235" s="2"/>
      <c r="G235" s="31"/>
      <c r="H235" s="21"/>
      <c r="I235" s="36" t="str">
        <f>IF(AND(NOT(ISERROR(MATCH(G235,Condiciones!$F$4:$F$69,0))),NOT(ISERROR(MATCH(F235,Condiciones!$D$4:$D$15,0)))),"Si","")</f>
        <v/>
      </c>
      <c r="J235" s="34" t="str">
        <f t="shared" si="25"/>
        <v/>
      </c>
      <c r="K235" s="23" t="str">
        <f t="shared" si="26"/>
        <v/>
      </c>
      <c r="M235" s="8"/>
    </row>
    <row r="236" spans="2:13" x14ac:dyDescent="0.35">
      <c r="B236" s="1">
        <f t="shared" si="23"/>
        <v>224</v>
      </c>
      <c r="C236" s="6" t="str">
        <f t="shared" si="24"/>
        <v/>
      </c>
      <c r="D236" s="4"/>
      <c r="E236" s="2"/>
      <c r="F236" s="2"/>
      <c r="G236" s="31"/>
      <c r="H236" s="21"/>
      <c r="I236" s="36" t="str">
        <f>IF(AND(NOT(ISERROR(MATCH(G236,Condiciones!$F$4:$F$69,0))),NOT(ISERROR(MATCH(F236,Condiciones!$D$4:$D$15,0)))),"Si","")</f>
        <v/>
      </c>
      <c r="J236" s="34" t="str">
        <f t="shared" si="25"/>
        <v/>
      </c>
      <c r="K236" s="23" t="str">
        <f t="shared" si="26"/>
        <v/>
      </c>
      <c r="M236" s="8"/>
    </row>
    <row r="237" spans="2:13" x14ac:dyDescent="0.35">
      <c r="B237" s="1">
        <f t="shared" si="23"/>
        <v>225</v>
      </c>
      <c r="C237" s="6" t="str">
        <f t="shared" si="24"/>
        <v/>
      </c>
      <c r="D237" s="4"/>
      <c r="E237" s="2"/>
      <c r="F237" s="2"/>
      <c r="G237" s="31"/>
      <c r="H237" s="21"/>
      <c r="I237" s="36" t="str">
        <f>IF(AND(NOT(ISERROR(MATCH(G237,Condiciones!$F$4:$F$69,0))),NOT(ISERROR(MATCH(F237,Condiciones!$D$4:$D$15,0)))),"Si","")</f>
        <v/>
      </c>
      <c r="J237" s="34" t="str">
        <f t="shared" si="25"/>
        <v/>
      </c>
      <c r="K237" s="23" t="str">
        <f t="shared" si="26"/>
        <v/>
      </c>
      <c r="M237" s="8"/>
    </row>
    <row r="238" spans="2:13" x14ac:dyDescent="0.35">
      <c r="B238" s="1">
        <f t="shared" si="23"/>
        <v>226</v>
      </c>
      <c r="C238" s="6" t="str">
        <f t="shared" si="24"/>
        <v/>
      </c>
      <c r="D238" s="4"/>
      <c r="E238" s="2"/>
      <c r="F238" s="2"/>
      <c r="G238" s="31"/>
      <c r="H238" s="21"/>
      <c r="I238" s="36" t="str">
        <f>IF(AND(NOT(ISERROR(MATCH(G238,Condiciones!$F$4:$F$69,0))),NOT(ISERROR(MATCH(F238,Condiciones!$D$4:$D$15,0)))),"Si","")</f>
        <v/>
      </c>
      <c r="J238" s="34" t="str">
        <f t="shared" si="25"/>
        <v/>
      </c>
      <c r="K238" s="23" t="str">
        <f t="shared" si="26"/>
        <v/>
      </c>
      <c r="M238" s="8"/>
    </row>
    <row r="239" spans="2:13" x14ac:dyDescent="0.35">
      <c r="B239" s="1">
        <f t="shared" si="23"/>
        <v>227</v>
      </c>
      <c r="C239" s="6" t="str">
        <f t="shared" si="24"/>
        <v/>
      </c>
      <c r="D239" s="4"/>
      <c r="E239" s="2"/>
      <c r="F239" s="2"/>
      <c r="G239" s="31"/>
      <c r="H239" s="21"/>
      <c r="I239" s="36" t="str">
        <f>IF(AND(NOT(ISERROR(MATCH(G239,Condiciones!$F$4:$F$69,0))),NOT(ISERROR(MATCH(F239,Condiciones!$D$4:$D$15,0)))),"Si","")</f>
        <v/>
      </c>
      <c r="J239" s="34" t="str">
        <f t="shared" si="25"/>
        <v/>
      </c>
      <c r="K239" s="23" t="str">
        <f t="shared" si="26"/>
        <v/>
      </c>
      <c r="M239" s="8"/>
    </row>
    <row r="240" spans="2:13" x14ac:dyDescent="0.35">
      <c r="B240" s="1">
        <f t="shared" si="23"/>
        <v>228</v>
      </c>
      <c r="C240" s="6" t="str">
        <f t="shared" si="24"/>
        <v/>
      </c>
      <c r="D240" s="4"/>
      <c r="E240" s="2"/>
      <c r="F240" s="2"/>
      <c r="G240" s="31"/>
      <c r="H240" s="21"/>
      <c r="I240" s="36" t="str">
        <f>IF(AND(NOT(ISERROR(MATCH(G240,Condiciones!$F$4:$F$69,0))),NOT(ISERROR(MATCH(F240,Condiciones!$D$4:$D$15,0)))),"Si","")</f>
        <v/>
      </c>
      <c r="J240" s="34" t="str">
        <f t="shared" si="25"/>
        <v/>
      </c>
      <c r="K240" s="23" t="str">
        <f t="shared" si="26"/>
        <v/>
      </c>
      <c r="M240" s="8"/>
    </row>
    <row r="241" spans="2:13" x14ac:dyDescent="0.35">
      <c r="B241" s="1">
        <f t="shared" si="23"/>
        <v>229</v>
      </c>
      <c r="C241" s="6" t="str">
        <f t="shared" si="24"/>
        <v/>
      </c>
      <c r="D241" s="4"/>
      <c r="E241" s="2"/>
      <c r="F241" s="2"/>
      <c r="G241" s="31"/>
      <c r="H241" s="21"/>
      <c r="I241" s="36" t="str">
        <f>IF(AND(NOT(ISERROR(MATCH(G241,Condiciones!$F$4:$F$69,0))),NOT(ISERROR(MATCH(F241,Condiciones!$D$4:$D$15,0)))),"Si","")</f>
        <v/>
      </c>
      <c r="J241" s="34" t="str">
        <f t="shared" si="25"/>
        <v/>
      </c>
      <c r="K241" s="23" t="str">
        <f t="shared" si="26"/>
        <v/>
      </c>
      <c r="M241" s="8"/>
    </row>
    <row r="242" spans="2:13" x14ac:dyDescent="0.35">
      <c r="B242" s="1">
        <f t="shared" si="23"/>
        <v>230</v>
      </c>
      <c r="C242" s="6" t="str">
        <f t="shared" si="24"/>
        <v/>
      </c>
      <c r="D242" s="4"/>
      <c r="E242" s="2"/>
      <c r="F242" s="2"/>
      <c r="G242" s="31"/>
      <c r="H242" s="21"/>
      <c r="I242" s="36" t="str">
        <f>IF(AND(NOT(ISERROR(MATCH(G242,Condiciones!$F$4:$F$69,0))),NOT(ISERROR(MATCH(F242,Condiciones!$D$4:$D$15,0)))),"Si","")</f>
        <v/>
      </c>
      <c r="J242" s="34" t="str">
        <f t="shared" si="25"/>
        <v/>
      </c>
      <c r="K242" s="23" t="str">
        <f t="shared" si="26"/>
        <v/>
      </c>
      <c r="M242" s="8"/>
    </row>
    <row r="243" spans="2:13" x14ac:dyDescent="0.35">
      <c r="B243" s="1">
        <f t="shared" si="23"/>
        <v>231</v>
      </c>
      <c r="C243" s="6" t="str">
        <f t="shared" si="24"/>
        <v/>
      </c>
      <c r="D243" s="4"/>
      <c r="E243" s="2"/>
      <c r="F243" s="2"/>
      <c r="G243" s="31"/>
      <c r="H243" s="21"/>
      <c r="I243" s="36" t="str">
        <f>IF(AND(NOT(ISERROR(MATCH(G243,Condiciones!$F$4:$F$69,0))),NOT(ISERROR(MATCH(F243,Condiciones!$D$4:$D$15,0)))),"Si","")</f>
        <v/>
      </c>
      <c r="J243" s="34" t="str">
        <f t="shared" si="25"/>
        <v/>
      </c>
      <c r="K243" s="23" t="str">
        <f t="shared" si="26"/>
        <v/>
      </c>
      <c r="M243" s="8"/>
    </row>
    <row r="244" spans="2:13" x14ac:dyDescent="0.35">
      <c r="B244" s="1">
        <f t="shared" si="23"/>
        <v>232</v>
      </c>
      <c r="C244" s="6" t="str">
        <f t="shared" si="24"/>
        <v/>
      </c>
      <c r="D244" s="4"/>
      <c r="E244" s="2"/>
      <c r="F244" s="2"/>
      <c r="G244" s="31"/>
      <c r="H244" s="21"/>
      <c r="I244" s="36" t="str">
        <f>IF(AND(NOT(ISERROR(MATCH(G244,Condiciones!$F$4:$F$69,0))),NOT(ISERROR(MATCH(F244,Condiciones!$D$4:$D$15,0)))),"Si","")</f>
        <v/>
      </c>
      <c r="J244" s="34" t="str">
        <f t="shared" si="25"/>
        <v/>
      </c>
      <c r="K244" s="23" t="str">
        <f t="shared" si="26"/>
        <v/>
      </c>
      <c r="M244" s="8"/>
    </row>
    <row r="245" spans="2:13" x14ac:dyDescent="0.35">
      <c r="B245" s="1">
        <f t="shared" si="23"/>
        <v>233</v>
      </c>
      <c r="C245" s="6" t="str">
        <f t="shared" si="24"/>
        <v/>
      </c>
      <c r="D245" s="4"/>
      <c r="E245" s="2"/>
      <c r="F245" s="2"/>
      <c r="G245" s="31"/>
      <c r="H245" s="21"/>
      <c r="I245" s="36" t="str">
        <f>IF(AND(NOT(ISERROR(MATCH(G245,Condiciones!$F$4:$F$69,0))),NOT(ISERROR(MATCH(F245,Condiciones!$D$4:$D$15,0)))),"Si","")</f>
        <v/>
      </c>
      <c r="J245" s="34" t="str">
        <f t="shared" si="25"/>
        <v/>
      </c>
      <c r="K245" s="23" t="str">
        <f t="shared" si="26"/>
        <v/>
      </c>
      <c r="M245" s="8"/>
    </row>
    <row r="246" spans="2:13" x14ac:dyDescent="0.35">
      <c r="B246" s="1">
        <f t="shared" si="23"/>
        <v>234</v>
      </c>
      <c r="C246" s="6" t="str">
        <f t="shared" si="24"/>
        <v/>
      </c>
      <c r="D246" s="4"/>
      <c r="E246" s="2"/>
      <c r="F246" s="2"/>
      <c r="G246" s="31"/>
      <c r="H246" s="21"/>
      <c r="I246" s="36" t="str">
        <f>IF(AND(NOT(ISERROR(MATCH(G246,Condiciones!$F$4:$F$69,0))),NOT(ISERROR(MATCH(F246,Condiciones!$D$4:$D$15,0)))),"Si","")</f>
        <v/>
      </c>
      <c r="J246" s="34" t="str">
        <f t="shared" si="25"/>
        <v/>
      </c>
      <c r="K246" s="23" t="str">
        <f t="shared" si="26"/>
        <v/>
      </c>
      <c r="M246" s="8"/>
    </row>
    <row r="247" spans="2:13" x14ac:dyDescent="0.35">
      <c r="B247" s="1">
        <f t="shared" si="23"/>
        <v>235</v>
      </c>
      <c r="C247" s="6" t="str">
        <f t="shared" si="24"/>
        <v/>
      </c>
      <c r="D247" s="4"/>
      <c r="E247" s="2"/>
      <c r="F247" s="2"/>
      <c r="G247" s="31"/>
      <c r="H247" s="21"/>
      <c r="I247" s="36" t="str">
        <f>IF(AND(NOT(ISERROR(MATCH(G247,Condiciones!$F$4:$F$69,0))),NOT(ISERROR(MATCH(F247,Condiciones!$D$4:$D$15,0)))),"Si","")</f>
        <v/>
      </c>
      <c r="J247" s="34" t="str">
        <f t="shared" si="25"/>
        <v/>
      </c>
      <c r="K247" s="23" t="str">
        <f t="shared" si="26"/>
        <v/>
      </c>
      <c r="M247" s="8"/>
    </row>
    <row r="248" spans="2:13" x14ac:dyDescent="0.35">
      <c r="B248" s="1">
        <f t="shared" si="23"/>
        <v>236</v>
      </c>
      <c r="C248" s="6" t="str">
        <f t="shared" si="24"/>
        <v/>
      </c>
      <c r="D248" s="4"/>
      <c r="E248" s="2"/>
      <c r="F248" s="2"/>
      <c r="G248" s="31"/>
      <c r="H248" s="21"/>
      <c r="I248" s="36" t="str">
        <f>IF(AND(NOT(ISERROR(MATCH(G248,Condiciones!$F$4:$F$69,0))),NOT(ISERROR(MATCH(F248,Condiciones!$D$4:$D$15,0)))),"Si","")</f>
        <v/>
      </c>
      <c r="J248" s="34" t="str">
        <f t="shared" si="25"/>
        <v/>
      </c>
      <c r="K248" s="23" t="str">
        <f t="shared" si="26"/>
        <v/>
      </c>
      <c r="M248" s="8"/>
    </row>
    <row r="249" spans="2:13" x14ac:dyDescent="0.35">
      <c r="B249" s="1">
        <f t="shared" si="23"/>
        <v>237</v>
      </c>
      <c r="C249" s="6" t="str">
        <f t="shared" si="24"/>
        <v/>
      </c>
      <c r="D249" s="4"/>
      <c r="E249" s="2"/>
      <c r="F249" s="2"/>
      <c r="G249" s="31"/>
      <c r="H249" s="21"/>
      <c r="I249" s="36" t="str">
        <f>IF(AND(NOT(ISERROR(MATCH(G249,Condiciones!$F$4:$F$69,0))),NOT(ISERROR(MATCH(F249,Condiciones!$D$4:$D$15,0)))),"Si","")</f>
        <v/>
      </c>
      <c r="J249" s="34" t="str">
        <f t="shared" si="25"/>
        <v/>
      </c>
      <c r="K249" s="23" t="str">
        <f t="shared" si="26"/>
        <v/>
      </c>
      <c r="M249" s="8"/>
    </row>
    <row r="250" spans="2:13" x14ac:dyDescent="0.35">
      <c r="B250" s="1">
        <f t="shared" si="23"/>
        <v>238</v>
      </c>
      <c r="C250" s="6" t="str">
        <f t="shared" si="24"/>
        <v/>
      </c>
      <c r="D250" s="4"/>
      <c r="E250" s="2"/>
      <c r="F250" s="2"/>
      <c r="G250" s="31"/>
      <c r="H250" s="21"/>
      <c r="I250" s="36" t="str">
        <f>IF(AND(NOT(ISERROR(MATCH(G250,Condiciones!$F$4:$F$69,0))),NOT(ISERROR(MATCH(F250,Condiciones!$D$4:$D$15,0)))),"Si","")</f>
        <v/>
      </c>
      <c r="J250" s="34" t="str">
        <f t="shared" si="25"/>
        <v/>
      </c>
      <c r="K250" s="23" t="str">
        <f t="shared" si="26"/>
        <v/>
      </c>
      <c r="M250" s="8"/>
    </row>
    <row r="251" spans="2:13" x14ac:dyDescent="0.35">
      <c r="B251" s="1">
        <f t="shared" si="23"/>
        <v>239</v>
      </c>
      <c r="C251" s="6" t="str">
        <f t="shared" si="24"/>
        <v/>
      </c>
      <c r="D251" s="4"/>
      <c r="E251" s="2"/>
      <c r="F251" s="2"/>
      <c r="G251" s="31"/>
      <c r="H251" s="21"/>
      <c r="I251" s="36" t="str">
        <f>IF(AND(NOT(ISERROR(MATCH(G251,Condiciones!$F$4:$F$69,0))),NOT(ISERROR(MATCH(F251,Condiciones!$D$4:$D$15,0)))),"Si","")</f>
        <v/>
      </c>
      <c r="J251" s="34" t="str">
        <f t="shared" si="25"/>
        <v/>
      </c>
      <c r="K251" s="23" t="str">
        <f t="shared" si="26"/>
        <v/>
      </c>
      <c r="M251" s="8"/>
    </row>
    <row r="252" spans="2:13" x14ac:dyDescent="0.35">
      <c r="B252" s="1">
        <f t="shared" si="23"/>
        <v>240</v>
      </c>
      <c r="C252" s="6" t="str">
        <f t="shared" si="24"/>
        <v/>
      </c>
      <c r="D252" s="4"/>
      <c r="E252" s="2"/>
      <c r="F252" s="2"/>
      <c r="G252" s="31"/>
      <c r="H252" s="21"/>
      <c r="I252" s="36" t="str">
        <f>IF(AND(NOT(ISERROR(MATCH(G252,Condiciones!$F$4:$F$69,0))),NOT(ISERROR(MATCH(F252,Condiciones!$D$4:$D$15,0)))),"Si","")</f>
        <v/>
      </c>
      <c r="J252" s="34" t="str">
        <f t="shared" si="25"/>
        <v/>
      </c>
      <c r="K252" s="23" t="str">
        <f t="shared" si="26"/>
        <v/>
      </c>
      <c r="M252" s="8"/>
    </row>
    <row r="253" spans="2:13" x14ac:dyDescent="0.35">
      <c r="B253" s="1">
        <f t="shared" si="23"/>
        <v>241</v>
      </c>
      <c r="C253" s="6" t="str">
        <f t="shared" si="24"/>
        <v/>
      </c>
      <c r="D253" s="4"/>
      <c r="E253" s="2"/>
      <c r="F253" s="2"/>
      <c r="G253" s="31"/>
      <c r="H253" s="21"/>
      <c r="I253" s="36" t="str">
        <f>IF(AND(NOT(ISERROR(MATCH(G253,Condiciones!$F$4:$F$69,0))),NOT(ISERROR(MATCH(F253,Condiciones!$D$4:$D$15,0)))),"Si","")</f>
        <v/>
      </c>
      <c r="J253" s="34" t="str">
        <f t="shared" si="25"/>
        <v/>
      </c>
      <c r="K253" s="23" t="str">
        <f t="shared" si="26"/>
        <v/>
      </c>
      <c r="M253" s="8"/>
    </row>
    <row r="254" spans="2:13" x14ac:dyDescent="0.35">
      <c r="B254" s="1">
        <f t="shared" si="23"/>
        <v>242</v>
      </c>
      <c r="C254" s="6" t="str">
        <f t="shared" si="24"/>
        <v/>
      </c>
      <c r="D254" s="4"/>
      <c r="E254" s="2"/>
      <c r="F254" s="2"/>
      <c r="G254" s="31"/>
      <c r="H254" s="21"/>
      <c r="I254" s="36" t="str">
        <f>IF(AND(NOT(ISERROR(MATCH(G254,Condiciones!$F$4:$F$69,0))),NOT(ISERROR(MATCH(F254,Condiciones!$D$4:$D$15,0)))),"Si","")</f>
        <v/>
      </c>
      <c r="J254" s="34" t="str">
        <f t="shared" si="25"/>
        <v/>
      </c>
      <c r="K254" s="23" t="str">
        <f t="shared" si="26"/>
        <v/>
      </c>
      <c r="M254" s="8"/>
    </row>
    <row r="255" spans="2:13" x14ac:dyDescent="0.35">
      <c r="B255" s="1">
        <f t="shared" si="23"/>
        <v>243</v>
      </c>
      <c r="C255" s="6" t="str">
        <f t="shared" si="24"/>
        <v/>
      </c>
      <c r="D255" s="4"/>
      <c r="E255" s="2"/>
      <c r="F255" s="2"/>
      <c r="G255" s="31"/>
      <c r="H255" s="21"/>
      <c r="I255" s="36" t="str">
        <f>IF(AND(NOT(ISERROR(MATCH(G255,Condiciones!$F$4:$F$69,0))),NOT(ISERROR(MATCH(F255,Condiciones!$D$4:$D$15,0)))),"Si","")</f>
        <v/>
      </c>
      <c r="J255" s="34" t="str">
        <f t="shared" si="25"/>
        <v/>
      </c>
      <c r="K255" s="23" t="str">
        <f t="shared" si="26"/>
        <v/>
      </c>
      <c r="M255" s="8"/>
    </row>
    <row r="256" spans="2:13" x14ac:dyDescent="0.35">
      <c r="B256" s="1">
        <f t="shared" si="23"/>
        <v>244</v>
      </c>
      <c r="C256" s="6" t="str">
        <f t="shared" si="24"/>
        <v/>
      </c>
      <c r="D256" s="4"/>
      <c r="E256" s="2"/>
      <c r="F256" s="2"/>
      <c r="G256" s="31"/>
      <c r="H256" s="21"/>
      <c r="I256" s="36" t="str">
        <f>IF(AND(NOT(ISERROR(MATCH(G256,Condiciones!$F$4:$F$69,0))),NOT(ISERROR(MATCH(F256,Condiciones!$D$4:$D$15,0)))),"Si","")</f>
        <v/>
      </c>
      <c r="J256" s="34" t="str">
        <f t="shared" si="25"/>
        <v/>
      </c>
      <c r="K256" s="23" t="str">
        <f t="shared" si="26"/>
        <v/>
      </c>
      <c r="M256" s="8"/>
    </row>
    <row r="257" spans="2:13" x14ac:dyDescent="0.35">
      <c r="B257" s="1">
        <f t="shared" si="23"/>
        <v>245</v>
      </c>
      <c r="C257" s="6" t="str">
        <f t="shared" si="24"/>
        <v/>
      </c>
      <c r="D257" s="4"/>
      <c r="E257" s="2"/>
      <c r="F257" s="2"/>
      <c r="G257" s="31"/>
      <c r="H257" s="21"/>
      <c r="I257" s="36" t="str">
        <f>IF(AND(NOT(ISERROR(MATCH(G257,Condiciones!$F$4:$F$69,0))),NOT(ISERROR(MATCH(F257,Condiciones!$D$4:$D$15,0)))),"Si","")</f>
        <v/>
      </c>
      <c r="J257" s="34" t="str">
        <f t="shared" si="25"/>
        <v/>
      </c>
      <c r="K257" s="23" t="str">
        <f t="shared" si="26"/>
        <v/>
      </c>
      <c r="M257" s="8"/>
    </row>
    <row r="258" spans="2:13" x14ac:dyDescent="0.35">
      <c r="B258" s="1">
        <f t="shared" si="23"/>
        <v>246</v>
      </c>
      <c r="C258" s="6" t="str">
        <f t="shared" si="24"/>
        <v/>
      </c>
      <c r="D258" s="4"/>
      <c r="E258" s="2"/>
      <c r="F258" s="2"/>
      <c r="G258" s="31"/>
      <c r="H258" s="21"/>
      <c r="I258" s="36" t="str">
        <f>IF(AND(NOT(ISERROR(MATCH(G258,Condiciones!$F$4:$F$69,0))),NOT(ISERROR(MATCH(F258,Condiciones!$D$4:$D$15,0)))),"Si","")</f>
        <v/>
      </c>
      <c r="J258" s="34" t="str">
        <f t="shared" si="25"/>
        <v/>
      </c>
      <c r="K258" s="23" t="str">
        <f t="shared" si="26"/>
        <v/>
      </c>
      <c r="M258" s="8"/>
    </row>
    <row r="259" spans="2:13" x14ac:dyDescent="0.35">
      <c r="B259" s="1">
        <f t="shared" si="23"/>
        <v>247</v>
      </c>
      <c r="C259" s="6" t="str">
        <f t="shared" si="24"/>
        <v/>
      </c>
      <c r="D259" s="4"/>
      <c r="E259" s="2"/>
      <c r="F259" s="2"/>
      <c r="G259" s="31"/>
      <c r="H259" s="21"/>
      <c r="I259" s="36" t="str">
        <f>IF(AND(NOT(ISERROR(MATCH(G259,Condiciones!$F$4:$F$69,0))),NOT(ISERROR(MATCH(F259,Condiciones!$D$4:$D$15,0)))),"Si","")</f>
        <v/>
      </c>
      <c r="J259" s="34" t="str">
        <f t="shared" si="25"/>
        <v/>
      </c>
      <c r="K259" s="23" t="str">
        <f t="shared" si="26"/>
        <v/>
      </c>
      <c r="M259" s="8"/>
    </row>
    <row r="260" spans="2:13" x14ac:dyDescent="0.35">
      <c r="B260" s="1">
        <f t="shared" si="23"/>
        <v>248</v>
      </c>
      <c r="C260" s="6" t="str">
        <f t="shared" si="24"/>
        <v/>
      </c>
      <c r="D260" s="4"/>
      <c r="E260" s="2"/>
      <c r="F260" s="2"/>
      <c r="G260" s="31"/>
      <c r="H260" s="21"/>
      <c r="I260" s="36" t="str">
        <f>IF(AND(NOT(ISERROR(MATCH(G260,Condiciones!$F$4:$F$69,0))),NOT(ISERROR(MATCH(F260,Condiciones!$D$4:$D$15,0)))),"Si","")</f>
        <v/>
      </c>
      <c r="J260" s="34" t="str">
        <f t="shared" si="25"/>
        <v/>
      </c>
      <c r="K260" s="23" t="str">
        <f t="shared" si="26"/>
        <v/>
      </c>
      <c r="M260" s="8"/>
    </row>
    <row r="261" spans="2:13" x14ac:dyDescent="0.35">
      <c r="B261" s="1">
        <f t="shared" si="23"/>
        <v>249</v>
      </c>
      <c r="C261" s="6" t="str">
        <f t="shared" si="24"/>
        <v/>
      </c>
      <c r="D261" s="4"/>
      <c r="E261" s="2"/>
      <c r="F261" s="2"/>
      <c r="G261" s="31"/>
      <c r="H261" s="21"/>
      <c r="I261" s="36" t="str">
        <f>IF(AND(NOT(ISERROR(MATCH(G261,Condiciones!$F$4:$F$69,0))),NOT(ISERROR(MATCH(F261,Condiciones!$D$4:$D$15,0)))),"Si","")</f>
        <v/>
      </c>
      <c r="J261" s="34" t="str">
        <f t="shared" si="25"/>
        <v/>
      </c>
      <c r="K261" s="23" t="str">
        <f t="shared" si="26"/>
        <v/>
      </c>
      <c r="M261" s="8"/>
    </row>
    <row r="262" spans="2:13" x14ac:dyDescent="0.35">
      <c r="B262" s="1">
        <f t="shared" si="23"/>
        <v>250</v>
      </c>
      <c r="C262" s="6" t="str">
        <f t="shared" si="24"/>
        <v/>
      </c>
      <c r="D262" s="4"/>
      <c r="E262" s="2"/>
      <c r="F262" s="2"/>
      <c r="G262" s="31"/>
      <c r="H262" s="21"/>
      <c r="I262" s="36" t="str">
        <f>IF(AND(NOT(ISERROR(MATCH(G262,Condiciones!$F$4:$F$69,0))),NOT(ISERROR(MATCH(F262,Condiciones!$D$4:$D$15,0)))),"Si","")</f>
        <v/>
      </c>
      <c r="J262" s="34" t="str">
        <f t="shared" si="25"/>
        <v/>
      </c>
      <c r="K262" s="23" t="str">
        <f t="shared" si="26"/>
        <v/>
      </c>
      <c r="M262" s="8"/>
    </row>
  </sheetData>
  <sheetProtection algorithmName="SHA-512" hashValue="sft0jus5OR7ho3CWvO/m7QZVrE+C2X4Hi+VugFi1gXxnkCjC+qddXx4lqEjXJMOD2N5sklHG2XSvG5Ji6SXg4A==" saltValue="K2OwB50OGcUPNL1DRC4RXA==" spinCount="100000" sheet="1" formatCells="0" formatColumns="0" formatRows="0" insertColumns="0" insertRows="0" insertHyperlinks="0" deleteColumns="0" deleteRows="0" sort="0" autoFilter="0" pivotTables="0"/>
  <protectedRanges>
    <protectedRange sqref="D13:H262" name="Input"/>
  </protectedRanges>
  <mergeCells count="19">
    <mergeCell ref="C3:U3"/>
    <mergeCell ref="C6:H10"/>
    <mergeCell ref="C11:H11"/>
    <mergeCell ref="J11:K11"/>
    <mergeCell ref="O43:T44"/>
    <mergeCell ref="N16:U19"/>
    <mergeCell ref="O22:P22"/>
    <mergeCell ref="O23:P23"/>
    <mergeCell ref="O25:P25"/>
    <mergeCell ref="Q25:Q32"/>
    <mergeCell ref="O26:P26"/>
    <mergeCell ref="O27:P27"/>
    <mergeCell ref="O28:P28"/>
    <mergeCell ref="O29:P29"/>
    <mergeCell ref="O30:P30"/>
    <mergeCell ref="O31:P31"/>
    <mergeCell ref="O32:P32"/>
    <mergeCell ref="O33:P33"/>
    <mergeCell ref="T25:T41"/>
  </mergeCells>
  <conditionalFormatting sqref="C13:C262">
    <cfRule type="uniqueValues" dxfId="4" priority="1"/>
  </conditionalFormatting>
  <conditionalFormatting sqref="F13:G262">
    <cfRule type="expression" dxfId="2" priority="5">
      <formula>ISBLANK(F13)</formula>
    </cfRule>
  </conditionalFormatting>
  <dataValidations xWindow="649" yWindow="640" count="5">
    <dataValidation type="whole" operator="greaterThanOrEqual" allowBlank="1" showInputMessage="1" showErrorMessage="1" sqref="E13:E262" xr:uid="{F429733B-58E9-45D3-A28F-3959AE89558E}">
      <formula1>0</formula1>
    </dataValidation>
    <dataValidation type="decimal" allowBlank="1" showInputMessage="1" showErrorMessage="1" errorTitle="Valor fuera de rango aceptado" error="Los largos deben ser entre 0 y 40 m_x000a_" promptTitle="Medidas" prompt="Los largos pueden ser hasta 40 m" sqref="H13:H262" xr:uid="{7B4397D4-4E33-4E98-AEB0-FF724E7B6989}">
      <formula1>0</formula1>
      <formula2>40</formula2>
    </dataValidation>
    <dataValidation operator="greaterThanOrEqual" allowBlank="1" showInputMessage="1" showErrorMessage="1" sqref="I13:I262" xr:uid="{120FB760-B66D-482B-9921-07E6EC770262}"/>
    <dataValidation type="decimal" allowBlank="1" showInputMessage="1" showErrorMessage="1" errorTitle="Valor fuera de rango aceptado" error="Los altos deben ser valores entre 60 y 1980 mm" promptTitle="Medidas Comerciales (Alto)" prompt="60 - 90 - 120 - 150 - (Continua en múltipos de 30 hasta 1980)_x000a__x000a_Prefiere nuestras medidas comerciales_x000a__x000a_Medidas especiales se aproximan a la dimensión de la siguiente medida comercial " sqref="G13:G262" xr:uid="{BC7E53F2-9684-4D6D-B464-B3A2D752263F}">
      <formula1>60</formula1>
      <formula2>1980</formula2>
    </dataValidation>
    <dataValidation type="decimal" allowBlank="1" showInputMessage="1" showErrorMessage="1" errorTitle="Valor fuera de rango aceptado" error="Los anchos deben ser valores entre 42  y 300 mm" promptTitle="Medidas Comerciales (Ancho)" prompt="42 - 50 - 65 - 75 - 90 - 105 - 115 - 138 - 150 - 185 - 200 -  220 - 230 - 250 - 260 - 280 - 300_x000a__x000a_Prefiere nuestras medidas comerciales_x000a__x000a_Medidas especiales se aproximan a la dimensión de la siguiente medida comercial " sqref="F13:F262" xr:uid="{C03C743D-586E-4D9C-B93C-2D0662851ECD}">
      <formula1>42</formula1>
      <formula2>300</formula2>
    </dataValidation>
  </dataValidations>
  <pageMargins left="0.7" right="0.7" top="0.75" bottom="0.75" header="0.3" footer="0.3"/>
  <pageSetup paperSize="9" orientation="portrait" r:id="rId1"/>
  <ignoredErrors>
    <ignoredError sqref="C15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5FB39AAB-ED0C-4BE4-A13E-DECD27D4759C}">
            <xm:f>ISERROR(MATCH(F13,Condiciones!$D$4:$D$22,0))</xm:f>
            <x14:dxf>
              <fill>
                <patternFill>
                  <bgColor theme="7" tint="0.79998168889431442"/>
                </patternFill>
              </fill>
            </x14:dxf>
          </x14:cfRule>
          <xm:sqref>F13:F262</xm:sqref>
        </x14:conditionalFormatting>
        <x14:conditionalFormatting xmlns:xm="http://schemas.microsoft.com/office/excel/2006/main">
          <x14:cfRule type="expression" priority="11" id="{41207FC7-779B-4FCD-B27C-2947F6B9902F}">
            <xm:f>ISERROR(MATCH(G13,Condiciones!$F$4:$F$69,0))</xm:f>
            <x14:dxf>
              <fill>
                <patternFill>
                  <bgColor theme="7" tint="0.79998168889431442"/>
                </patternFill>
              </fill>
            </x14:dxf>
          </x14:cfRule>
          <xm:sqref>G13:G262</xm:sqref>
        </x14:conditionalFormatting>
        <x14:conditionalFormatting xmlns:xm="http://schemas.microsoft.com/office/excel/2006/main">
          <x14:cfRule type="expression" priority="12" id="{256421D7-6102-48B3-8988-2298E38D297C}">
            <xm:f>AND(NOT(ISERROR(MATCH(G13,Condiciones!$F$4:$F$69,0))),NOT(ISERROR(MATCH(F13,Condiciones!$D$4:$D$15,0))))</xm:f>
            <x14:dxf>
              <fill>
                <patternFill>
                  <bgColor theme="9" tint="0.59996337778862885"/>
                </patternFill>
              </fill>
            </x14:dxf>
          </x14:cfRule>
          <xm:sqref>I13:I262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49" yWindow="640" count="1">
        <x14:dataValidation type="list" allowBlank="1" showInputMessage="1" showErrorMessage="1" xr:uid="{E70ECB70-02FE-4818-B0A2-E52F2DC94B74}">
          <x14:formula1>
            <xm:f>Condiciones!$B$5:$B$12</xm:f>
          </x14:formula1>
          <xm:sqref>D13:D262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1B21-F5BA-41C7-A075-1CDD6B3F07C6}">
  <dimension ref="B3:F69"/>
  <sheetViews>
    <sheetView showGridLines="0" topLeftCell="A9" workbookViewId="0">
      <selection activeCell="D21" sqref="D21"/>
    </sheetView>
  </sheetViews>
  <sheetFormatPr baseColWidth="10" defaultRowHeight="14.4" x14ac:dyDescent="0.3"/>
  <cols>
    <col min="2" max="2" width="26.44140625" bestFit="1" customWidth="1"/>
  </cols>
  <sheetData>
    <row r="3" spans="2:6" ht="15" x14ac:dyDescent="0.35">
      <c r="B3" s="1" t="s">
        <v>23</v>
      </c>
      <c r="D3" s="30" t="s">
        <v>8</v>
      </c>
      <c r="F3" s="30" t="s">
        <v>1</v>
      </c>
    </row>
    <row r="4" spans="2:6" ht="15" x14ac:dyDescent="0.35">
      <c r="B4" s="50" t="s">
        <v>24</v>
      </c>
      <c r="D4" s="29"/>
      <c r="F4" s="29"/>
    </row>
    <row r="5" spans="2:6" ht="15" x14ac:dyDescent="0.35">
      <c r="B5" s="51" t="s">
        <v>10</v>
      </c>
      <c r="D5" s="29">
        <v>42</v>
      </c>
      <c r="F5" s="29">
        <v>60</v>
      </c>
    </row>
    <row r="6" spans="2:6" ht="15" x14ac:dyDescent="0.35">
      <c r="B6" s="51" t="s">
        <v>29</v>
      </c>
      <c r="D6" s="29">
        <v>50</v>
      </c>
      <c r="F6" s="29">
        <v>90</v>
      </c>
    </row>
    <row r="7" spans="2:6" ht="15" x14ac:dyDescent="0.35">
      <c r="B7" s="51" t="s">
        <v>28</v>
      </c>
      <c r="D7" s="29">
        <v>65</v>
      </c>
      <c r="F7" s="29">
        <v>120</v>
      </c>
    </row>
    <row r="8" spans="2:6" ht="15" x14ac:dyDescent="0.35">
      <c r="B8" s="51" t="s">
        <v>30</v>
      </c>
      <c r="D8" s="29">
        <v>75</v>
      </c>
      <c r="F8" s="29">
        <v>150</v>
      </c>
    </row>
    <row r="9" spans="2:6" ht="15" x14ac:dyDescent="0.35">
      <c r="B9" s="51" t="s">
        <v>25</v>
      </c>
      <c r="D9" s="29">
        <v>90</v>
      </c>
      <c r="F9" s="29">
        <v>180</v>
      </c>
    </row>
    <row r="10" spans="2:6" ht="15" x14ac:dyDescent="0.35">
      <c r="B10" s="51" t="s">
        <v>31</v>
      </c>
      <c r="D10" s="29">
        <v>105</v>
      </c>
      <c r="F10" s="29">
        <v>210</v>
      </c>
    </row>
    <row r="11" spans="2:6" ht="15" x14ac:dyDescent="0.35">
      <c r="B11" s="51" t="s">
        <v>32</v>
      </c>
      <c r="D11" s="29">
        <v>115</v>
      </c>
      <c r="F11" s="29">
        <v>240</v>
      </c>
    </row>
    <row r="12" spans="2:6" ht="15" x14ac:dyDescent="0.35">
      <c r="B12" s="51" t="s">
        <v>33</v>
      </c>
      <c r="D12" s="29">
        <v>138</v>
      </c>
      <c r="F12" s="29">
        <v>270</v>
      </c>
    </row>
    <row r="13" spans="2:6" x14ac:dyDescent="0.3">
      <c r="D13" s="29">
        <v>185</v>
      </c>
      <c r="F13" s="29">
        <v>300</v>
      </c>
    </row>
    <row r="14" spans="2:6" x14ac:dyDescent="0.3">
      <c r="D14" s="29">
        <v>200</v>
      </c>
      <c r="F14" s="29">
        <v>330</v>
      </c>
    </row>
    <row r="15" spans="2:6" x14ac:dyDescent="0.3">
      <c r="D15" s="29">
        <v>220</v>
      </c>
      <c r="F15" s="29">
        <v>360</v>
      </c>
    </row>
    <row r="16" spans="2:6" x14ac:dyDescent="0.3">
      <c r="D16" s="29">
        <v>230</v>
      </c>
      <c r="F16" s="29">
        <v>390</v>
      </c>
    </row>
    <row r="17" spans="4:6" x14ac:dyDescent="0.3">
      <c r="D17" s="29">
        <v>240</v>
      </c>
      <c r="F17" s="29">
        <v>420</v>
      </c>
    </row>
    <row r="18" spans="4:6" x14ac:dyDescent="0.3">
      <c r="D18" s="29">
        <v>250</v>
      </c>
      <c r="F18" s="29">
        <v>450</v>
      </c>
    </row>
    <row r="19" spans="4:6" x14ac:dyDescent="0.3">
      <c r="D19" s="29">
        <v>260</v>
      </c>
      <c r="F19" s="29">
        <v>480</v>
      </c>
    </row>
    <row r="20" spans="4:6" x14ac:dyDescent="0.3">
      <c r="D20" s="29">
        <v>280</v>
      </c>
      <c r="F20" s="29">
        <v>510</v>
      </c>
    </row>
    <row r="21" spans="4:6" x14ac:dyDescent="0.3">
      <c r="D21" s="29">
        <v>300</v>
      </c>
      <c r="F21" s="29">
        <f>F20+30</f>
        <v>540</v>
      </c>
    </row>
    <row r="22" spans="4:6" x14ac:dyDescent="0.3">
      <c r="F22" s="29">
        <f t="shared" ref="F22:F69" si="0">F21+30</f>
        <v>570</v>
      </c>
    </row>
    <row r="23" spans="4:6" x14ac:dyDescent="0.3">
      <c r="F23" s="29">
        <f t="shared" si="0"/>
        <v>600</v>
      </c>
    </row>
    <row r="24" spans="4:6" x14ac:dyDescent="0.3">
      <c r="F24" s="29">
        <f t="shared" si="0"/>
        <v>630</v>
      </c>
    </row>
    <row r="25" spans="4:6" x14ac:dyDescent="0.3">
      <c r="F25" s="29">
        <f t="shared" si="0"/>
        <v>660</v>
      </c>
    </row>
    <row r="26" spans="4:6" x14ac:dyDescent="0.3">
      <c r="F26" s="29">
        <f t="shared" si="0"/>
        <v>690</v>
      </c>
    </row>
    <row r="27" spans="4:6" x14ac:dyDescent="0.3">
      <c r="F27" s="29">
        <f t="shared" si="0"/>
        <v>720</v>
      </c>
    </row>
    <row r="28" spans="4:6" x14ac:dyDescent="0.3">
      <c r="F28" s="29">
        <f t="shared" si="0"/>
        <v>750</v>
      </c>
    </row>
    <row r="29" spans="4:6" x14ac:dyDescent="0.3">
      <c r="F29" s="29">
        <f t="shared" si="0"/>
        <v>780</v>
      </c>
    </row>
    <row r="30" spans="4:6" x14ac:dyDescent="0.3">
      <c r="F30" s="29">
        <f t="shared" si="0"/>
        <v>810</v>
      </c>
    </row>
    <row r="31" spans="4:6" x14ac:dyDescent="0.3">
      <c r="F31" s="29">
        <f t="shared" si="0"/>
        <v>840</v>
      </c>
    </row>
    <row r="32" spans="4:6" x14ac:dyDescent="0.3">
      <c r="F32" s="29">
        <f t="shared" si="0"/>
        <v>870</v>
      </c>
    </row>
    <row r="33" spans="6:6" x14ac:dyDescent="0.3">
      <c r="F33" s="29">
        <f t="shared" si="0"/>
        <v>900</v>
      </c>
    </row>
    <row r="34" spans="6:6" x14ac:dyDescent="0.3">
      <c r="F34" s="29">
        <f t="shared" si="0"/>
        <v>930</v>
      </c>
    </row>
    <row r="35" spans="6:6" x14ac:dyDescent="0.3">
      <c r="F35" s="29">
        <f>F34+30</f>
        <v>960</v>
      </c>
    </row>
    <row r="36" spans="6:6" x14ac:dyDescent="0.3">
      <c r="F36" s="29">
        <f t="shared" si="0"/>
        <v>990</v>
      </c>
    </row>
    <row r="37" spans="6:6" x14ac:dyDescent="0.3">
      <c r="F37" s="29">
        <f t="shared" si="0"/>
        <v>1020</v>
      </c>
    </row>
    <row r="38" spans="6:6" x14ac:dyDescent="0.3">
      <c r="F38" s="29">
        <f t="shared" si="0"/>
        <v>1050</v>
      </c>
    </row>
    <row r="39" spans="6:6" x14ac:dyDescent="0.3">
      <c r="F39" s="29">
        <f t="shared" si="0"/>
        <v>1080</v>
      </c>
    </row>
    <row r="40" spans="6:6" x14ac:dyDescent="0.3">
      <c r="F40" s="29">
        <f t="shared" si="0"/>
        <v>1110</v>
      </c>
    </row>
    <row r="41" spans="6:6" x14ac:dyDescent="0.3">
      <c r="F41" s="29">
        <f t="shared" si="0"/>
        <v>1140</v>
      </c>
    </row>
    <row r="42" spans="6:6" x14ac:dyDescent="0.3">
      <c r="F42" s="29">
        <f t="shared" si="0"/>
        <v>1170</v>
      </c>
    </row>
    <row r="43" spans="6:6" x14ac:dyDescent="0.3">
      <c r="F43" s="29">
        <f t="shared" si="0"/>
        <v>1200</v>
      </c>
    </row>
    <row r="44" spans="6:6" x14ac:dyDescent="0.3">
      <c r="F44" s="29">
        <f t="shared" si="0"/>
        <v>1230</v>
      </c>
    </row>
    <row r="45" spans="6:6" x14ac:dyDescent="0.3">
      <c r="F45" s="29">
        <f t="shared" si="0"/>
        <v>1260</v>
      </c>
    </row>
    <row r="46" spans="6:6" x14ac:dyDescent="0.3">
      <c r="F46" s="29">
        <f t="shared" si="0"/>
        <v>1290</v>
      </c>
    </row>
    <row r="47" spans="6:6" x14ac:dyDescent="0.3">
      <c r="F47" s="29">
        <f t="shared" si="0"/>
        <v>1320</v>
      </c>
    </row>
    <row r="48" spans="6:6" x14ac:dyDescent="0.3">
      <c r="F48" s="29">
        <f t="shared" si="0"/>
        <v>1350</v>
      </c>
    </row>
    <row r="49" spans="6:6" x14ac:dyDescent="0.3">
      <c r="F49" s="29">
        <f t="shared" si="0"/>
        <v>1380</v>
      </c>
    </row>
    <row r="50" spans="6:6" x14ac:dyDescent="0.3">
      <c r="F50" s="29">
        <f t="shared" si="0"/>
        <v>1410</v>
      </c>
    </row>
    <row r="51" spans="6:6" x14ac:dyDescent="0.3">
      <c r="F51" s="29">
        <f t="shared" si="0"/>
        <v>1440</v>
      </c>
    </row>
    <row r="52" spans="6:6" x14ac:dyDescent="0.3">
      <c r="F52" s="29">
        <f t="shared" si="0"/>
        <v>1470</v>
      </c>
    </row>
    <row r="53" spans="6:6" x14ac:dyDescent="0.3">
      <c r="F53" s="29">
        <f t="shared" si="0"/>
        <v>1500</v>
      </c>
    </row>
    <row r="54" spans="6:6" x14ac:dyDescent="0.3">
      <c r="F54" s="29">
        <f t="shared" si="0"/>
        <v>1530</v>
      </c>
    </row>
    <row r="55" spans="6:6" x14ac:dyDescent="0.3">
      <c r="F55" s="29">
        <f t="shared" si="0"/>
        <v>1560</v>
      </c>
    </row>
    <row r="56" spans="6:6" x14ac:dyDescent="0.3">
      <c r="F56" s="29">
        <f t="shared" si="0"/>
        <v>1590</v>
      </c>
    </row>
    <row r="57" spans="6:6" x14ac:dyDescent="0.3">
      <c r="F57" s="29">
        <f t="shared" si="0"/>
        <v>1620</v>
      </c>
    </row>
    <row r="58" spans="6:6" x14ac:dyDescent="0.3">
      <c r="F58" s="29">
        <f t="shared" si="0"/>
        <v>1650</v>
      </c>
    </row>
    <row r="59" spans="6:6" x14ac:dyDescent="0.3">
      <c r="F59" s="29">
        <f t="shared" si="0"/>
        <v>1680</v>
      </c>
    </row>
    <row r="60" spans="6:6" x14ac:dyDescent="0.3">
      <c r="F60" s="29">
        <f t="shared" si="0"/>
        <v>1710</v>
      </c>
    </row>
    <row r="61" spans="6:6" x14ac:dyDescent="0.3">
      <c r="F61" s="29">
        <f t="shared" si="0"/>
        <v>1740</v>
      </c>
    </row>
    <row r="62" spans="6:6" x14ac:dyDescent="0.3">
      <c r="F62" s="29">
        <f t="shared" si="0"/>
        <v>1770</v>
      </c>
    </row>
    <row r="63" spans="6:6" x14ac:dyDescent="0.3">
      <c r="F63" s="29">
        <f t="shared" si="0"/>
        <v>1800</v>
      </c>
    </row>
    <row r="64" spans="6:6" x14ac:dyDescent="0.3">
      <c r="F64" s="29">
        <f t="shared" si="0"/>
        <v>1830</v>
      </c>
    </row>
    <row r="65" spans="6:6" x14ac:dyDescent="0.3">
      <c r="F65" s="29">
        <f t="shared" si="0"/>
        <v>1860</v>
      </c>
    </row>
    <row r="66" spans="6:6" x14ac:dyDescent="0.3">
      <c r="F66" s="29">
        <f t="shared" si="0"/>
        <v>1890</v>
      </c>
    </row>
    <row r="67" spans="6:6" x14ac:dyDescent="0.3">
      <c r="F67" s="29">
        <f t="shared" si="0"/>
        <v>1920</v>
      </c>
    </row>
    <row r="68" spans="6:6" x14ac:dyDescent="0.3">
      <c r="F68" s="29">
        <f t="shared" si="0"/>
        <v>1950</v>
      </c>
    </row>
    <row r="69" spans="6:6" x14ac:dyDescent="0.3">
      <c r="F69" s="29">
        <f t="shared" si="0"/>
        <v>1980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78E3BBACA4DB46A9B462331570994E" ma:contentTypeVersion="15" ma:contentTypeDescription="Crear nuevo documento." ma:contentTypeScope="" ma:versionID="d71ac46f1f7ac8b8193d93f45b1952f9">
  <xsd:schema xmlns:xsd="http://www.w3.org/2001/XMLSchema" xmlns:xs="http://www.w3.org/2001/XMLSchema" xmlns:p="http://schemas.microsoft.com/office/2006/metadata/properties" xmlns:ns2="071e8438-e7bb-4c1c-a649-eadf08aa197e" xmlns:ns3="a7c36910-a77c-4aa3-8095-8469160f9fc4" targetNamespace="http://schemas.microsoft.com/office/2006/metadata/properties" ma:root="true" ma:fieldsID="caa4c0389844e1ef3453b326ce5d4a62" ns2:_="" ns3:_="">
    <xsd:import namespace="071e8438-e7bb-4c1c-a649-eadf08aa197e"/>
    <xsd:import namespace="a7c36910-a77c-4aa3-8095-8469160f9f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e8438-e7bb-4c1c-a649-eadf08aa19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00a4a071-7ff2-4c61-8097-7437831337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2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36910-a77c-4aa3-8095-8469160f9fc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b2532cf5-cc23-44a5-bfab-7506c063fc8b}" ma:internalName="TaxCatchAll" ma:showField="CatchAllData" ma:web="a7c36910-a77c-4aa3-8095-8469160f9f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7c36910-a77c-4aa3-8095-8469160f9fc4" xsi:nil="true"/>
    <lcf76f155ced4ddcb4097134ff3c332f xmlns="071e8438-e7bb-4c1c-a649-eadf08aa197e">
      <Terms xmlns="http://schemas.microsoft.com/office/infopath/2007/PartnerControls"/>
    </lcf76f155ced4ddcb4097134ff3c332f>
    <_Flow_SignoffStatus xmlns="071e8438-e7bb-4c1c-a649-eadf08aa197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C424F9-ABD2-4D85-A792-EF8B8AE26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e8438-e7bb-4c1c-a649-eadf08aa197e"/>
    <ds:schemaRef ds:uri="a7c36910-a77c-4aa3-8095-8469160f9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80A7B-7174-4BBA-9963-4843CF6AF17C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7c36910-a77c-4aa3-8095-8469160f9fc4"/>
    <ds:schemaRef ds:uri="071e8438-e7bb-4c1c-a649-eadf08aa197e"/>
  </ds:schemaRefs>
</ds:datastoreItem>
</file>

<file path=customXml/itemProps3.xml><?xml version="1.0" encoding="utf-8"?>
<ds:datastoreItem xmlns:ds="http://schemas.openxmlformats.org/officeDocument/2006/customXml" ds:itemID="{6B3A42CC-A15C-4CAF-84FE-F1B24B1FF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Hilam - Arauco</vt:lpstr>
      <vt:lpstr>Condiciones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Marcone Garcia-Huidobro</dc:creator>
  <cp:lastModifiedBy>Domingo Sáenz Zunino</cp:lastModifiedBy>
  <cp:lastPrinted>2022-05-18T17:08:53Z</cp:lastPrinted>
  <dcterms:created xsi:type="dcterms:W3CDTF">2022-01-31T18:20:40Z</dcterms:created>
  <dcterms:modified xsi:type="dcterms:W3CDTF">2023-08-04T19:03:31Z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0x010100AF78E3BBACA4DB46A9B462331570994E</vt:lpwstr>
  </property>
  <property fmtid="{D5CDD505-2E9C-101B-9397-08002B2CF9AE}" pid="3" name="MediaServiceImageTags">
    <vt:lpwstr/>
  </property>
</Properties>
</file>